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mspecllc-my.sharepoint.com/personal/robert_alcorta_amspecgroup_com/Documents/Crude Assay Technical Team/Crude Assay Clients/Amspec - Brazil/120-23-02750 Albacora Leste Crude Assay - PetroRio - Shell/Reports/"/>
    </mc:Choice>
  </mc:AlternateContent>
  <xr:revisionPtr revIDLastSave="531" documentId="8_{52793598-05B4-4A06-953A-A97EFBC0FAB1}" xr6:coauthVersionLast="47" xr6:coauthVersionMax="47" xr10:uidLastSave="{7ACDC204-4EE4-40DD-8328-9AB21A9DFBB0}"/>
  <bookViews>
    <workbookView xWindow="-120" yWindow="-120" windowWidth="29040" windowHeight="15840" tabRatio="851" xr2:uid="{00000000-000D-0000-FFFF-FFFF00000000}"/>
  </bookViews>
  <sheets>
    <sheet name="Title Page" sheetId="1" r:id="rId1"/>
    <sheet name="Table of Contents" sheetId="2" r:id="rId2"/>
    <sheet name="Yields " sheetId="4" r:id="rId3"/>
    <sheet name="Yields Plot" sheetId="5" r:id="rId4"/>
    <sheet name="Summary Report" sheetId="8" r:id="rId5"/>
    <sheet name="Distillations" sheetId="20" r:id="rId6"/>
    <sheet name="SimDist" sheetId="9" r:id="rId7"/>
    <sheet name="WC D7900" sheetId="12" r:id="rId8"/>
    <sheet name="IBP-59°F DHA" sheetId="13" r:id="rId9"/>
    <sheet name="59-149°F DHA" sheetId="15" r:id="rId10"/>
    <sheet name="149-212°F DHA" sheetId="17" r:id="rId11"/>
    <sheet name="212-302°F DHA" sheetId="18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2" l="1"/>
  <c r="F13" i="20"/>
  <c r="F12" i="20"/>
  <c r="F11" i="20"/>
  <c r="F10" i="20"/>
  <c r="J117" i="9" l="1"/>
  <c r="H15" i="5"/>
  <c r="H16" i="5" s="1"/>
  <c r="H17" i="5" s="1"/>
  <c r="H18" i="5" s="1"/>
  <c r="H19" i="5" s="1"/>
  <c r="M26" i="4" l="1"/>
  <c r="M25" i="4"/>
  <c r="M24" i="4"/>
  <c r="M23" i="4"/>
  <c r="M22" i="4"/>
  <c r="M21" i="4"/>
  <c r="M20" i="4"/>
  <c r="M19" i="4"/>
  <c r="M18" i="4"/>
  <c r="M17" i="4"/>
  <c r="M16" i="4"/>
  <c r="M15" i="4"/>
  <c r="M14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E12" i="18" l="1"/>
  <c r="E11" i="18"/>
  <c r="E9" i="18"/>
  <c r="E12" i="17"/>
  <c r="E11" i="17"/>
  <c r="E9" i="17"/>
  <c r="E12" i="15" l="1"/>
  <c r="E11" i="15"/>
  <c r="E9" i="15"/>
  <c r="K17" i="1" l="1"/>
  <c r="E10" i="18" l="1"/>
  <c r="E10" i="17"/>
  <c r="E10" i="15"/>
  <c r="E12" i="12"/>
  <c r="E11" i="12"/>
  <c r="E12" i="13" l="1"/>
  <c r="E11" i="13"/>
  <c r="E9" i="13"/>
  <c r="F12" i="9" l="1"/>
  <c r="F11" i="9"/>
  <c r="F9" i="9"/>
  <c r="F10" i="9" l="1"/>
  <c r="E10" i="12"/>
  <c r="E10" i="13"/>
  <c r="P14" i="4" l="1"/>
  <c r="J11" i="5" l="1"/>
  <c r="P15" i="4"/>
  <c r="J12" i="5" s="1"/>
  <c r="E14" i="8"/>
  <c r="E13" i="8"/>
  <c r="E12" i="8"/>
  <c r="E11" i="8"/>
  <c r="P16" i="4" l="1"/>
  <c r="P17" i="4" l="1"/>
  <c r="J13" i="5"/>
  <c r="J14" i="4"/>
  <c r="P18" i="4" l="1"/>
  <c r="J14" i="5"/>
  <c r="J15" i="4"/>
  <c r="I11" i="5"/>
  <c r="P19" i="4" l="1"/>
  <c r="J15" i="5"/>
  <c r="J16" i="4"/>
  <c r="J17" i="4" s="1"/>
  <c r="I12" i="5"/>
  <c r="J18" i="4" l="1"/>
  <c r="I14" i="5"/>
  <c r="P20" i="4"/>
  <c r="J16" i="5"/>
  <c r="I13" i="5"/>
  <c r="J19" i="4" l="1"/>
  <c r="I15" i="5"/>
  <c r="P21" i="4"/>
  <c r="J17" i="5"/>
  <c r="J20" i="4" l="1"/>
  <c r="I16" i="5"/>
  <c r="P22" i="4"/>
  <c r="J18" i="5"/>
  <c r="J21" i="4" l="1"/>
  <c r="I17" i="5"/>
  <c r="P23" i="4"/>
  <c r="J19" i="5"/>
  <c r="J22" i="4" l="1"/>
  <c r="I18" i="5"/>
  <c r="P24" i="4"/>
  <c r="J20" i="5"/>
  <c r="J23" i="4" l="1"/>
  <c r="I19" i="5"/>
  <c r="P25" i="4"/>
  <c r="J21" i="5"/>
  <c r="J24" i="4" l="1"/>
  <c r="I20" i="5"/>
  <c r="P26" i="4"/>
  <c r="J22" i="5"/>
  <c r="J25" i="4" l="1"/>
  <c r="I21" i="5"/>
  <c r="J26" i="4" l="1"/>
  <c r="I22" i="5"/>
</calcChain>
</file>

<file path=xl/sharedStrings.xml><?xml version="1.0" encoding="utf-8"?>
<sst xmlns="http://schemas.openxmlformats.org/spreadsheetml/2006/main" count="1884" uniqueCount="533">
  <si>
    <t>.</t>
  </si>
  <si>
    <t>Title:</t>
  </si>
  <si>
    <t>Client:</t>
  </si>
  <si>
    <t>Report No.:</t>
  </si>
  <si>
    <t>Date of Issue:</t>
  </si>
  <si>
    <t>Sample ID:</t>
  </si>
  <si>
    <t>Lab ID:</t>
  </si>
  <si>
    <t>Date Received:</t>
  </si>
  <si>
    <t>Date(s) Tested:</t>
  </si>
  <si>
    <t>Sample Date:</t>
  </si>
  <si>
    <t>Sample Type:</t>
  </si>
  <si>
    <t>Submitted by the Client</t>
  </si>
  <si>
    <t>Reported By:</t>
  </si>
  <si>
    <t>Table of Contents</t>
  </si>
  <si>
    <t>Section</t>
  </si>
  <si>
    <t>Page</t>
  </si>
  <si>
    <t>1. Distillation Yield Data and Curves</t>
  </si>
  <si>
    <t>1.1 Distillation %mass Yield and %volume Yield Data</t>
  </si>
  <si>
    <t>……………………………….</t>
  </si>
  <si>
    <t>1.2 Graph of Cumulative % yield against Temperature, °F AET</t>
  </si>
  <si>
    <t>………………….</t>
  </si>
  <si>
    <t>2. Assay Summary</t>
  </si>
  <si>
    <t>……………………………………………………………………………………………</t>
  </si>
  <si>
    <t>3. Distillation Fractions' Characteristics and Gas Chromatography Reports</t>
  </si>
  <si>
    <t>…................</t>
  </si>
  <si>
    <t>Distillation % Mass Yield and % Volume Yield</t>
  </si>
  <si>
    <t>Cut Range</t>
  </si>
  <si>
    <t>Mass Yield</t>
  </si>
  <si>
    <t>Cumulative</t>
  </si>
  <si>
    <t>Volume Yield</t>
  </si>
  <si>
    <t>°F</t>
  </si>
  <si>
    <t>Wt. %</t>
  </si>
  <si>
    <t>Vol. %</t>
  </si>
  <si>
    <t>Assay Summary</t>
  </si>
  <si>
    <t>Sample ID</t>
  </si>
  <si>
    <t xml:space="preserve">
Whole Crude</t>
  </si>
  <si>
    <t>Lab ID</t>
  </si>
  <si>
    <t>Client ID</t>
  </si>
  <si>
    <t>Date</t>
  </si>
  <si>
    <t>Test</t>
  </si>
  <si>
    <t>Method</t>
  </si>
  <si>
    <t>Unit</t>
  </si>
  <si>
    <t>D2892</t>
  </si>
  <si>
    <t>% Wt.</t>
  </si>
  <si>
    <t>% Vol.</t>
  </si>
  <si>
    <t>API Gravity @ 60°F</t>
  </si>
  <si>
    <t>D4052/D5002</t>
  </si>
  <si>
    <t>°API</t>
  </si>
  <si>
    <t>Specific Gravity, 60/60 °F</t>
  </si>
  <si>
    <t>Density @ 15°C</t>
  </si>
  <si>
    <t>kg/l</t>
  </si>
  <si>
    <t>Total Sulfur Content</t>
  </si>
  <si>
    <t>D2622 / D4294</t>
  </si>
  <si>
    <t>Pg. 10</t>
  </si>
  <si>
    <t>Detailed Hydrocarbon Analysis</t>
  </si>
  <si>
    <t>D6730</t>
  </si>
  <si>
    <t>Pg. 11</t>
  </si>
  <si>
    <t>Paraffins</t>
  </si>
  <si>
    <t>Olefins</t>
  </si>
  <si>
    <t xml:space="preserve">Naphthenes </t>
  </si>
  <si>
    <t>Aromatics</t>
  </si>
  <si>
    <t xml:space="preserve">Simulated Distillation </t>
  </si>
  <si>
    <t>D7169</t>
  </si>
  <si>
    <t>Pg. 8</t>
  </si>
  <si>
    <t xml:space="preserve">Organic Chlorides in Crude oil </t>
  </si>
  <si>
    <t>mg/kg</t>
  </si>
  <si>
    <t>ppmw</t>
  </si>
  <si>
    <t>Pg. 7</t>
  </si>
  <si>
    <t>Total Acid Number</t>
  </si>
  <si>
    <t>D8045</t>
  </si>
  <si>
    <t>mgKOH/g</t>
  </si>
  <si>
    <t>IP 501</t>
  </si>
  <si>
    <t xml:space="preserve">Nickel </t>
  </si>
  <si>
    <t xml:space="preserve">Micro Carbon Residue </t>
  </si>
  <si>
    <t>D4530</t>
  </si>
  <si>
    <t>Asphaltenes</t>
  </si>
  <si>
    <t>D6560</t>
  </si>
  <si>
    <t>Hydrogen Sulfide in Liquid</t>
  </si>
  <si>
    <t>UOP 163</t>
  </si>
  <si>
    <t>Mercaptans Sulfur</t>
  </si>
  <si>
    <t>Vapor Pressure</t>
  </si>
  <si>
    <t>D6377</t>
  </si>
  <si>
    <t>psi</t>
  </si>
  <si>
    <t>Notes: Cumulative Volume Yield results are normalized to 100% among fractions in proportion to their Yields</t>
  </si>
  <si>
    <t>D7900</t>
  </si>
  <si>
    <t>Whole Crude</t>
  </si>
  <si>
    <t>Simulated Distillation Report (D7169)</t>
  </si>
  <si>
    <t>% Off</t>
  </si>
  <si>
    <t>BP(F)</t>
  </si>
  <si>
    <t xml:space="preserve">% Recovery </t>
  </si>
  <si>
    <t>% Residue</t>
  </si>
  <si>
    <t>FBP</t>
  </si>
  <si>
    <t>Light Ends in Crude Oil (D7900)</t>
  </si>
  <si>
    <t>Minutes</t>
  </si>
  <si>
    <t>Index</t>
  </si>
  <si>
    <t xml:space="preserve">Group </t>
  </si>
  <si>
    <t>Component</t>
  </si>
  <si>
    <t>Mass %</t>
  </si>
  <si>
    <t>Volume %</t>
  </si>
  <si>
    <t xml:space="preserve">Mole % </t>
  </si>
  <si>
    <t>BP( C)</t>
  </si>
  <si>
    <t>LPG Composition by GC (D6730 Mod)</t>
  </si>
  <si>
    <t>Naphtha Composition by GC (D6730)</t>
  </si>
  <si>
    <t>&lt;1</t>
  </si>
  <si>
    <t>3.2 Simulated Distillation on Whole Crude (D7169) Report</t>
  </si>
  <si>
    <t>3.3 Light Ends Analysis on Whole Crude (D7900) Report</t>
  </si>
  <si>
    <t>Light Ends in Crude Oil</t>
  </si>
  <si>
    <t>Unknowns</t>
  </si>
  <si>
    <t xml:space="preserve">Ramsbottom Carbon Residue </t>
  </si>
  <si>
    <t>D524</t>
  </si>
  <si>
    <t>Iron</t>
  </si>
  <si>
    <t>Metals -         Vanadium</t>
  </si>
  <si>
    <t>Aniline Point</t>
  </si>
  <si>
    <t>D611</t>
  </si>
  <si>
    <t>Cetane Index</t>
  </si>
  <si>
    <t>D4737</t>
  </si>
  <si>
    <t>Smoke Point</t>
  </si>
  <si>
    <t>D1322</t>
  </si>
  <si>
    <t>Freeze Point</t>
  </si>
  <si>
    <t>D2386</t>
  </si>
  <si>
    <t>mm</t>
  </si>
  <si>
    <t>Pour Point</t>
  </si>
  <si>
    <t>Pg. 9</t>
  </si>
  <si>
    <t>Pg. 12</t>
  </si>
  <si>
    <t>Viscosity @ 20°C</t>
  </si>
  <si>
    <t>D445</t>
  </si>
  <si>
    <t>cSt</t>
  </si>
  <si>
    <t>Viscosity @ 40°C</t>
  </si>
  <si>
    <t>Viscosity @ 50°C</t>
  </si>
  <si>
    <t>D4929C</t>
  </si>
  <si>
    <t>Basic Nitrogen</t>
  </si>
  <si>
    <t>UOP 269</t>
  </si>
  <si>
    <t>Total Nitrogen</t>
  </si>
  <si>
    <t>D4629/5762</t>
  </si>
  <si>
    <t>UOP K Factor</t>
  </si>
  <si>
    <t>UOP 375</t>
  </si>
  <si>
    <t>Research Octane Number</t>
  </si>
  <si>
    <t>Motor Octane Number</t>
  </si>
  <si>
    <t>D2699</t>
  </si>
  <si>
    <t>D2700</t>
  </si>
  <si>
    <t>IBP - 59</t>
  </si>
  <si>
    <t>59-149</t>
  </si>
  <si>
    <t>149-212</t>
  </si>
  <si>
    <t>212-302</t>
  </si>
  <si>
    <t>302-392</t>
  </si>
  <si>
    <t>392-482</t>
  </si>
  <si>
    <t>482-572</t>
  </si>
  <si>
    <t>572-662</t>
  </si>
  <si>
    <t>662-698</t>
  </si>
  <si>
    <t>698-842</t>
  </si>
  <si>
    <t>842-932</t>
  </si>
  <si>
    <t>Viscosity @ 100°C</t>
  </si>
  <si>
    <t>Viscosity @ 130°C</t>
  </si>
  <si>
    <t>IR</t>
  </si>
  <si>
    <t>Naphthalenes</t>
  </si>
  <si>
    <t>D1840</t>
  </si>
  <si>
    <t>D5853/D97</t>
  </si>
  <si>
    <t>Cloud Point</t>
  </si>
  <si>
    <t>D2500</t>
  </si>
  <si>
    <t>&lt;-27</t>
  </si>
  <si>
    <t>&lt;-76</t>
  </si>
  <si>
    <t>&lt;-112</t>
  </si>
  <si>
    <t>&lt;0.5</t>
  </si>
  <si>
    <t>&lt;0.1</t>
  </si>
  <si>
    <t>IBP - 
59°F</t>
  </si>
  <si>
    <t>59-149°F</t>
  </si>
  <si>
    <t>698+°F</t>
  </si>
  <si>
    <t>149-212°F</t>
  </si>
  <si>
    <t>212-302°F</t>
  </si>
  <si>
    <t>302-392°F</t>
  </si>
  <si>
    <t>392-482°F</t>
  </si>
  <si>
    <t>482-572°F</t>
  </si>
  <si>
    <t>572-662°F</t>
  </si>
  <si>
    <t>662-698°F</t>
  </si>
  <si>
    <t>698-842°F</t>
  </si>
  <si>
    <t>842-932°F</t>
  </si>
  <si>
    <t>IBP - 59°F</t>
  </si>
  <si>
    <t>Graph of Cumulative % yield against Temperature, °F AET</t>
  </si>
  <si>
    <t>Description</t>
  </si>
  <si>
    <t>IBP</t>
  </si>
  <si>
    <t>Recovery @ 5%</t>
  </si>
  <si>
    <t>Recovery @ 10%</t>
  </si>
  <si>
    <t>Recovery @ 20%</t>
  </si>
  <si>
    <t>Recovery @ 30%</t>
  </si>
  <si>
    <t>Recovery @ 40%</t>
  </si>
  <si>
    <t>Recovery @ 50%</t>
  </si>
  <si>
    <t>Recovery @ 60%</t>
  </si>
  <si>
    <t>Recovery @ 70%</t>
  </si>
  <si>
    <t>Recovery @ 80%</t>
  </si>
  <si>
    <t>Recovery @ 90%</t>
  </si>
  <si>
    <t>Recovery @ 95%</t>
  </si>
  <si>
    <t>% vol</t>
  </si>
  <si>
    <t>Recovery</t>
  </si>
  <si>
    <t>Residue</t>
  </si>
  <si>
    <t>Loss</t>
  </si>
  <si>
    <t xml:space="preserve"> </t>
  </si>
  <si>
    <t>212°F - 
302°F</t>
  </si>
  <si>
    <t>302°F - 
392°F</t>
  </si>
  <si>
    <t>392°F - 
482°F</t>
  </si>
  <si>
    <t>482°F - 
572°F</t>
  </si>
  <si>
    <t>572°F - 
662°F</t>
  </si>
  <si>
    <t>662°F - 
698°F</t>
  </si>
  <si>
    <t>PetroRio</t>
  </si>
  <si>
    <t>Wax Content</t>
  </si>
  <si>
    <t>UOP 46</t>
  </si>
  <si>
    <t>Wax Appearance Temperature</t>
  </si>
  <si>
    <t>IP 389</t>
  </si>
  <si>
    <t>°C</t>
  </si>
  <si>
    <t>3.1 Distillation Reports (D86 &amp; D1160)</t>
  </si>
  <si>
    <t xml:space="preserve">3.5 Detailed Hydrocarbon Analysis on 59-149°F (D6730) Report </t>
  </si>
  <si>
    <t xml:space="preserve">3.6 Detailed Hydrocarbon Analysis on  149-212°F (D6730) Report </t>
  </si>
  <si>
    <t xml:space="preserve">3.7 Detailed Hydrocarbon Analysis on  212-302°F (D6730) Report </t>
  </si>
  <si>
    <t>3.4 LPG (IBP-59°F) Composition by GC (D6730) Report</t>
  </si>
  <si>
    <t>Distillation</t>
  </si>
  <si>
    <t>D86 / D1160</t>
  </si>
  <si>
    <t>Pg. 6</t>
  </si>
  <si>
    <t>Calculated Octane Number</t>
  </si>
  <si>
    <t xml:space="preserve">IR: Insufficient recovery to run analysis, Calculated Octane Number provided per D6730 Analysis. </t>
  </si>
  <si>
    <t>Albacora Leste Crude - Assay Report</t>
  </si>
  <si>
    <t>120-23-02750</t>
  </si>
  <si>
    <t>February 15, 2023</t>
  </si>
  <si>
    <t>Fevruary, 2023</t>
  </si>
  <si>
    <t>932-1013°F</t>
  </si>
  <si>
    <t>1013+°F</t>
  </si>
  <si>
    <t>932-1013</t>
  </si>
  <si>
    <t>1013+</t>
  </si>
  <si>
    <t>NA-STD: Not Applicable Sample Too Dark</t>
  </si>
  <si>
    <t>NA-STD</t>
  </si>
  <si>
    <t>D6591</t>
  </si>
  <si>
    <t>Albacora Leste</t>
  </si>
  <si>
    <t>*90.1</t>
  </si>
  <si>
    <t>&gt;1328</t>
  </si>
  <si>
    <t>P2</t>
  </si>
  <si>
    <t>ethane</t>
  </si>
  <si>
    <t>P3</t>
  </si>
  <si>
    <t>propane</t>
  </si>
  <si>
    <t>I4</t>
  </si>
  <si>
    <t>i-butane</t>
  </si>
  <si>
    <t>P4</t>
  </si>
  <si>
    <t>n-butane</t>
  </si>
  <si>
    <t>I5</t>
  </si>
  <si>
    <t>2,2-dimethylpropane</t>
  </si>
  <si>
    <t>i-pentane</t>
  </si>
  <si>
    <t>P5</t>
  </si>
  <si>
    <t>n-pentane</t>
  </si>
  <si>
    <t>Carbon Disulfide(Diluent)</t>
  </si>
  <si>
    <t>I6</t>
  </si>
  <si>
    <t>2,2-dimethylbutane</t>
  </si>
  <si>
    <t>N5</t>
  </si>
  <si>
    <t>cyclopentane</t>
  </si>
  <si>
    <t>2,3-dimethylbutane</t>
  </si>
  <si>
    <t>2-methylpentane</t>
  </si>
  <si>
    <t>3-methylpentane</t>
  </si>
  <si>
    <t>P6</t>
  </si>
  <si>
    <t>n-hexane</t>
  </si>
  <si>
    <t>unknown</t>
  </si>
  <si>
    <t>I7</t>
  </si>
  <si>
    <t>2,2-dimethylpentane</t>
  </si>
  <si>
    <t>N6</t>
  </si>
  <si>
    <t>methylcyclopentane</t>
  </si>
  <si>
    <t>2,4-dimethylpentane</t>
  </si>
  <si>
    <t>2,2,3-trimethylbutane</t>
  </si>
  <si>
    <t>A6</t>
  </si>
  <si>
    <t>benzene</t>
  </si>
  <si>
    <t>3,3-dimethylpentane</t>
  </si>
  <si>
    <t>cyclohexane</t>
  </si>
  <si>
    <t>2-methylhexane</t>
  </si>
  <si>
    <t>2,3-dimethylpentane</t>
  </si>
  <si>
    <t>N7</t>
  </si>
  <si>
    <t>1,1-dimethylcyclopentane</t>
  </si>
  <si>
    <t>3-methylhexane</t>
  </si>
  <si>
    <t>1c,3-dimethylcyclopentane</t>
  </si>
  <si>
    <t>1t,3-dimethylcyclopentane</t>
  </si>
  <si>
    <t>3-ethylpentane</t>
  </si>
  <si>
    <t>1t,2-dimethylcyclopentane</t>
  </si>
  <si>
    <t>P7</t>
  </si>
  <si>
    <t>n-heptane</t>
  </si>
  <si>
    <t>1c,2-dimethylcyclopentane</t>
  </si>
  <si>
    <t>methylcyclohexane</t>
  </si>
  <si>
    <t>N8</t>
  </si>
  <si>
    <t>1,1,3-trimethylcyclopentane</t>
  </si>
  <si>
    <t>ethylcyclopentane</t>
  </si>
  <si>
    <t>I8</t>
  </si>
  <si>
    <t>2,5-dimethylhexane</t>
  </si>
  <si>
    <t>2,4-dimethylhexane</t>
  </si>
  <si>
    <t>1c,2t,4-trimethylcyclopentane</t>
  </si>
  <si>
    <t>3,3-dimethylhexane</t>
  </si>
  <si>
    <t>1t,2c,3-trimethylcyclopentane</t>
  </si>
  <si>
    <t>2,3,4-trimethylpentane</t>
  </si>
  <si>
    <t>A7</t>
  </si>
  <si>
    <t>toluene</t>
  </si>
  <si>
    <t>2,3-dimethylhexane</t>
  </si>
  <si>
    <t>2-methyl-3-ethylpentane</t>
  </si>
  <si>
    <t>2-methylheptane</t>
  </si>
  <si>
    <t>4-methylheptane</t>
  </si>
  <si>
    <t>3-methyl-3-ethylpentane</t>
  </si>
  <si>
    <t>1c,2c,4-trimethylcyclopentane</t>
  </si>
  <si>
    <t>3-methylheptane</t>
  </si>
  <si>
    <t>1c,2t,3-trimethylcyclopentane</t>
  </si>
  <si>
    <t>1t,4-dimethylcyclohexane</t>
  </si>
  <si>
    <t>1,1-dimethylcyclohexane</t>
  </si>
  <si>
    <t>I9</t>
  </si>
  <si>
    <t>2,2,5-trimethylhexane</t>
  </si>
  <si>
    <t>3c-ethylmethylcyclopentane</t>
  </si>
  <si>
    <t>3t-ethylmethylcyclopentane</t>
  </si>
  <si>
    <t>2t-ethylmethylcyclopentane</t>
  </si>
  <si>
    <t>1,1-methylethylcyclopentane</t>
  </si>
  <si>
    <t>1t,2-dimethylcyclohexane</t>
  </si>
  <si>
    <t>P8</t>
  </si>
  <si>
    <t>n-octane</t>
  </si>
  <si>
    <t>I9-[1]</t>
  </si>
  <si>
    <t>i-propylcyclopentane</t>
  </si>
  <si>
    <t>N8-[1]</t>
  </si>
  <si>
    <t>2,2,3,4-tetramethylpentane</t>
  </si>
  <si>
    <t>2,3,4-trimethylhexane</t>
  </si>
  <si>
    <t>N8-[2]</t>
  </si>
  <si>
    <t>1c,2-dimethylcyclohexane</t>
  </si>
  <si>
    <t>2,2-dimethylheptane</t>
  </si>
  <si>
    <t>N9</t>
  </si>
  <si>
    <t>1,1,4-trimethylcyclohexane</t>
  </si>
  <si>
    <t>2,2,3-trimethylhexane</t>
  </si>
  <si>
    <t>2,4-dimethylheptane</t>
  </si>
  <si>
    <t>4,4-dimethylheptane</t>
  </si>
  <si>
    <t>2,5-dimethylheptane</t>
  </si>
  <si>
    <t>3,5-dimethylheptane</t>
  </si>
  <si>
    <t>3,3-&amp;3,5-dimethlyheptane</t>
  </si>
  <si>
    <t>1,1,3-trimethylcyclohexane</t>
  </si>
  <si>
    <t>1c,2t,4t-trimethylcyclohexane</t>
  </si>
  <si>
    <t>A8</t>
  </si>
  <si>
    <t>ethylbenzene</t>
  </si>
  <si>
    <t>1c,3c,5c-trimethylcyclohexane</t>
  </si>
  <si>
    <t>I9-[2]</t>
  </si>
  <si>
    <t>1,3-dimethylbenzene</t>
  </si>
  <si>
    <t>1,4-dimethylbenzene</t>
  </si>
  <si>
    <t>2,3-dimethylheptane</t>
  </si>
  <si>
    <t>3,4 -dimethylheptane</t>
  </si>
  <si>
    <t>N9-[1]</t>
  </si>
  <si>
    <t>I9-[3]</t>
  </si>
  <si>
    <t>4-methyloctane</t>
  </si>
  <si>
    <t>2-methyloctane</t>
  </si>
  <si>
    <t>1c,2t,3c-trimethylcyclohexane</t>
  </si>
  <si>
    <t>3-methyloctane</t>
  </si>
  <si>
    <t>3,3-diethylpentane</t>
  </si>
  <si>
    <t>1c,2t,4c-trimethylcyclohexane</t>
  </si>
  <si>
    <t>1,1,2-trimethylcyclohexane</t>
  </si>
  <si>
    <t>1,2-dimethylbenzene</t>
  </si>
  <si>
    <t>I9-[4]</t>
  </si>
  <si>
    <t>I9-[5]</t>
  </si>
  <si>
    <t>N9-[2]</t>
  </si>
  <si>
    <t>N9-[3]</t>
  </si>
  <si>
    <t>N9-[4]</t>
  </si>
  <si>
    <t>I9-[6]</t>
  </si>
  <si>
    <t>i-butylcyclopentane</t>
  </si>
  <si>
    <t>N9-[5]</t>
  </si>
  <si>
    <t>N9-[6]</t>
  </si>
  <si>
    <t>N9-[7]</t>
  </si>
  <si>
    <t>P9</t>
  </si>
  <si>
    <t>n-nonane</t>
  </si>
  <si>
    <t>1,1-methylethylcyclohexane</t>
  </si>
  <si>
    <t>N9-[8]</t>
  </si>
  <si>
    <t>A9</t>
  </si>
  <si>
    <t>i-propylbenzene</t>
  </si>
  <si>
    <t>N9-[9]</t>
  </si>
  <si>
    <t>i-propylcyclohexane</t>
  </si>
  <si>
    <t>I10</t>
  </si>
  <si>
    <t>2,4-dimethyloctane</t>
  </si>
  <si>
    <t>2,2-dimethyloctane</t>
  </si>
  <si>
    <t>N9-[10]</t>
  </si>
  <si>
    <t>N9-[11]</t>
  </si>
  <si>
    <t>2,6-dimethyloctane</t>
  </si>
  <si>
    <t>2,5-dimethyloctane</t>
  </si>
  <si>
    <t>n-butylcyclopentane</t>
  </si>
  <si>
    <t>N10</t>
  </si>
  <si>
    <t>N10-[1]</t>
  </si>
  <si>
    <t>I10-[1]</t>
  </si>
  <si>
    <t>3,3-dimethyloctane</t>
  </si>
  <si>
    <t>N10-[2]</t>
  </si>
  <si>
    <t>n-propylbenzene</t>
  </si>
  <si>
    <t>3,6-dimethyloctane</t>
  </si>
  <si>
    <t>3-methyl-5-ethylheptane</t>
  </si>
  <si>
    <t>N10-[3]</t>
  </si>
  <si>
    <t>1,3-methylethylbenzene</t>
  </si>
  <si>
    <t>1,4-methylethylbenzene</t>
  </si>
  <si>
    <t>N10-[4]</t>
  </si>
  <si>
    <t>1,3,5-trimethylbenzene</t>
  </si>
  <si>
    <t>2,3-dimethyloctane</t>
  </si>
  <si>
    <t>I10-[2]</t>
  </si>
  <si>
    <t>4-methylnonane</t>
  </si>
  <si>
    <t>1,2-methylethylbenzene</t>
  </si>
  <si>
    <t>2-methylnonane</t>
  </si>
  <si>
    <t>3-ethyloctane</t>
  </si>
  <si>
    <t>N10-[5]</t>
  </si>
  <si>
    <t>3-methylnonane</t>
  </si>
  <si>
    <t>1,2,4-trimethylbenzene</t>
  </si>
  <si>
    <t>i-butylcyclohexane</t>
  </si>
  <si>
    <t>I10-[3]</t>
  </si>
  <si>
    <t>I10-[4]</t>
  </si>
  <si>
    <t>I10-[5]</t>
  </si>
  <si>
    <t>I10-[6]</t>
  </si>
  <si>
    <t>I10-[7]</t>
  </si>
  <si>
    <t>N10-[6]</t>
  </si>
  <si>
    <t>1t-methyl-2-n-propylcyclohexane</t>
  </si>
  <si>
    <t>A10</t>
  </si>
  <si>
    <t>i-butylbenzene</t>
  </si>
  <si>
    <t>I10-[8]</t>
  </si>
  <si>
    <t>sec-butylbenzene</t>
  </si>
  <si>
    <t>P10</t>
  </si>
  <si>
    <t>n-decane</t>
  </si>
  <si>
    <t>O4</t>
  </si>
  <si>
    <t>isobutylene</t>
  </si>
  <si>
    <t>t-butene-2</t>
  </si>
  <si>
    <t>c-butene-2</t>
  </si>
  <si>
    <t>O5</t>
  </si>
  <si>
    <t>3-methylbutene-1</t>
  </si>
  <si>
    <t>pentene-1</t>
  </si>
  <si>
    <t>2-methylbutene-1</t>
  </si>
  <si>
    <t>t-pentene-2</t>
  </si>
  <si>
    <t>c-pentene-2</t>
  </si>
  <si>
    <t>2-methylbutene-2</t>
  </si>
  <si>
    <t>O6</t>
  </si>
  <si>
    <t>4-methyl-t-pentene-2</t>
  </si>
  <si>
    <t>2-methylpentene-1</t>
  </si>
  <si>
    <t>hexene-1</t>
  </si>
  <si>
    <t>t-hexene-3</t>
  </si>
  <si>
    <t>t-hexene-2</t>
  </si>
  <si>
    <t>2-methylpentene-2</t>
  </si>
  <si>
    <t>4-methylcyclopentene</t>
  </si>
  <si>
    <t>3-methyl-c-pentene-2</t>
  </si>
  <si>
    <t>3-methylcyclopentene</t>
  </si>
  <si>
    <t>c-hexene-2</t>
  </si>
  <si>
    <t>O6-[1]</t>
  </si>
  <si>
    <t>3-methyl-t-pentene-2</t>
  </si>
  <si>
    <t>O7</t>
  </si>
  <si>
    <t>2,2,3-trimethylbutene-1</t>
  </si>
  <si>
    <t>2,4-dimethylpentene-1</t>
  </si>
  <si>
    <t>1-methylcyclopentene</t>
  </si>
  <si>
    <t>5-methylhexene-1</t>
  </si>
  <si>
    <t>cyclohexene</t>
  </si>
  <si>
    <t>2,2,4-trimethylpentane</t>
  </si>
  <si>
    <t>O7-[1]</t>
  </si>
  <si>
    <t>P1</t>
  </si>
  <si>
    <t>methane</t>
  </si>
  <si>
    <t>O3</t>
  </si>
  <si>
    <t>propylene</t>
  </si>
  <si>
    <t>methyl acetylene</t>
  </si>
  <si>
    <t>butene-1</t>
  </si>
  <si>
    <t>1,3-butadiene</t>
  </si>
  <si>
    <t>vinyl acetylene</t>
  </si>
  <si>
    <t>2-methylbutadiene-1,3</t>
  </si>
  <si>
    <t>3,4-dimethylpentene-1</t>
  </si>
  <si>
    <t>2-methyl-t-hexene-3</t>
  </si>
  <si>
    <t>3,4-dimethyl-c-pentene-2</t>
  </si>
  <si>
    <t>heptene-1</t>
  </si>
  <si>
    <t>2-methyl-2-hexene</t>
  </si>
  <si>
    <t>3-methyl-c-hexene-2</t>
  </si>
  <si>
    <t>t-heptene-2</t>
  </si>
  <si>
    <t>3-ethylpentene-2</t>
  </si>
  <si>
    <t>c-heptene-2</t>
  </si>
  <si>
    <t>3-ethylcyclopentene</t>
  </si>
  <si>
    <t>2,2-dimethylhexane</t>
  </si>
  <si>
    <t>I8-[1]</t>
  </si>
  <si>
    <t>2,3,3-trimethylpentane</t>
  </si>
  <si>
    <t>3,4-dimethylhexane</t>
  </si>
  <si>
    <t>3-ethylhexane</t>
  </si>
  <si>
    <t>2,2,4-trimethylhexane</t>
  </si>
  <si>
    <t>1c,4-dimethylcyclohexane</t>
  </si>
  <si>
    <t>N8-[3]</t>
  </si>
  <si>
    <t>N8-[4]</t>
  </si>
  <si>
    <t>3,4-dimethylheptane</t>
  </si>
  <si>
    <t>cyclopentene</t>
  </si>
  <si>
    <t>4-methylhexene-1</t>
  </si>
  <si>
    <t>2,2,3-trimethylpentane</t>
  </si>
  <si>
    <t>2,3,5-trimethylhexane</t>
  </si>
  <si>
    <t>*1c,3c,5-trimethylcyclohexane</t>
  </si>
  <si>
    <t>2,6-dimethylheptane</t>
  </si>
  <si>
    <t>O9</t>
  </si>
  <si>
    <t>2-methyloctene-1</t>
  </si>
  <si>
    <t>2-methyloctene-2</t>
  </si>
  <si>
    <t>4-ethylheptane</t>
  </si>
  <si>
    <t>3-ethylheptane</t>
  </si>
  <si>
    <t>I9-1</t>
  </si>
  <si>
    <t>I9-2</t>
  </si>
  <si>
    <t>c-nonene-2</t>
  </si>
  <si>
    <t>t-7-methyloctene-3</t>
  </si>
  <si>
    <t>c-nonene-3</t>
  </si>
  <si>
    <t>t-nonene-3</t>
  </si>
  <si>
    <t>c-nonene-2H16(124)</t>
  </si>
  <si>
    <t>5-methylnonane</t>
  </si>
  <si>
    <t>I17 &amp;1,2-methylethylbenzene</t>
  </si>
  <si>
    <t>O10</t>
  </si>
  <si>
    <t>3-ethyl-2-methylheptene-2</t>
  </si>
  <si>
    <t>N10-[7]</t>
  </si>
  <si>
    <t>decene-1</t>
  </si>
  <si>
    <t>I11-[1]</t>
  </si>
  <si>
    <t>N10-[8]</t>
  </si>
  <si>
    <t>1,2,3-trimethylbenzene</t>
  </si>
  <si>
    <t>1,3-methyl-i-propylbenzene</t>
  </si>
  <si>
    <t>1,4-methyl-i-propylbenzene</t>
  </si>
  <si>
    <t>I11-[2]</t>
  </si>
  <si>
    <t>I11-[3]</t>
  </si>
  <si>
    <t>2-3-dihydroindene</t>
  </si>
  <si>
    <t>sec-butylcyclohexane</t>
  </si>
  <si>
    <t>I30-[1]</t>
  </si>
  <si>
    <t>I11-[4]</t>
  </si>
  <si>
    <t>3-ethylnonane</t>
  </si>
  <si>
    <t>I11-[5]</t>
  </si>
  <si>
    <t>1,3-diethylbenzene</t>
  </si>
  <si>
    <t>1,3-methyl-n-propylbenzene</t>
  </si>
  <si>
    <t>I11-[6]</t>
  </si>
  <si>
    <t>I11</t>
  </si>
  <si>
    <t>1,4-methyl-n-propylbenzene</t>
  </si>
  <si>
    <t>n-butylbenzene</t>
  </si>
  <si>
    <t>1,3-dimethyl-5-ethylbenzene</t>
  </si>
  <si>
    <t>1,2-diethylbenzene</t>
  </si>
  <si>
    <t>t-decahydronaphthalene</t>
  </si>
  <si>
    <t>I11-[7]</t>
  </si>
  <si>
    <t>N11</t>
  </si>
  <si>
    <t>N11-[1]</t>
  </si>
  <si>
    <t>1,2-methyl-n-propylbenzene</t>
  </si>
  <si>
    <t>I11-[8]</t>
  </si>
  <si>
    <t>I11-[9]</t>
  </si>
  <si>
    <t>I11-[10]</t>
  </si>
  <si>
    <t>1,4,dimethyl-2-ethylbenzene</t>
  </si>
  <si>
    <t>1,3-dimethyl-4-ethylbenzene</t>
  </si>
  <si>
    <t>I11-[11]</t>
  </si>
  <si>
    <t>1,2-dimethyl-4-ethylbenzene</t>
  </si>
  <si>
    <t>1,3-dimethyl-2-ethylbenzene</t>
  </si>
  <si>
    <t>1,2-dimethyl-3-ethylbenzene</t>
  </si>
  <si>
    <t>P11</t>
  </si>
  <si>
    <t>n-undecane</t>
  </si>
  <si>
    <t>Distillation Report (ASTM D86)</t>
  </si>
  <si>
    <t>March 29, 2023</t>
  </si>
  <si>
    <t>February 15 - March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</si>
</sst>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64" fontId="0" fillId="0" borderId="0" xfId="0" applyNumberFormat="1"/>
    <xf numFmtId="2" fontId="0" fillId="0" borderId="0" xfId="0" applyNumberFormat="1"/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1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49" fontId="3" fillId="0" borderId="0" xfId="0" applyNumberFormat="1" applyFont="1"/>
    <xf numFmtId="0" fontId="0" fillId="2" borderId="51" xfId="0" applyFill="1" applyBorder="1" applyAlignment="1">
      <alignment horizontal="center" vertic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47" xfId="0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0" fillId="0" borderId="13" xfId="0" applyBorder="1"/>
    <xf numFmtId="0" fontId="0" fillId="0" borderId="31" xfId="0" applyBorder="1"/>
    <xf numFmtId="0" fontId="0" fillId="0" borderId="18" xfId="0" applyBorder="1"/>
    <xf numFmtId="0" fontId="0" fillId="0" borderId="32" xfId="0" applyBorder="1"/>
    <xf numFmtId="0" fontId="1" fillId="0" borderId="5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0" xfId="0" applyBorder="1"/>
    <xf numFmtId="164" fontId="13" fillId="4" borderId="25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20" fillId="0" borderId="0" xfId="0" applyFont="1"/>
    <xf numFmtId="0" fontId="16" fillId="0" borderId="58" xfId="0" applyFont="1" applyBorder="1" applyAlignment="1">
      <alignment horizontal="center" vertical="top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16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65" fontId="21" fillId="2" borderId="14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164" fontId="21" fillId="2" borderId="2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9" fillId="0" borderId="0" xfId="0" applyFont="1"/>
    <xf numFmtId="0" fontId="0" fillId="2" borderId="59" xfId="0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166" fontId="13" fillId="4" borderId="1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center" vertical="center"/>
    </xf>
    <xf numFmtId="2" fontId="13" fillId="4" borderId="14" xfId="0" applyNumberFormat="1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165" fontId="13" fillId="4" borderId="22" xfId="0" applyNumberFormat="1" applyFont="1" applyFill="1" applyBorder="1" applyAlignment="1">
      <alignment horizontal="center" vertical="center"/>
    </xf>
    <xf numFmtId="2" fontId="21" fillId="2" borderId="17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2" fontId="21" fillId="2" borderId="16" xfId="0" applyNumberFormat="1" applyFont="1" applyFill="1" applyBorder="1" applyAlignment="1">
      <alignment horizontal="center" vertical="center"/>
    </xf>
    <xf numFmtId="165" fontId="21" fillId="2" borderId="26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/>
    </xf>
    <xf numFmtId="165" fontId="21" fillId="2" borderId="17" xfId="0" applyNumberFormat="1" applyFont="1" applyFill="1" applyBorder="1" applyAlignment="1">
      <alignment horizontal="center" vertical="center"/>
    </xf>
    <xf numFmtId="164" fontId="21" fillId="2" borderId="17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66" fontId="21" fillId="2" borderId="4" xfId="0" applyNumberFormat="1" applyFont="1" applyFill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166" fontId="21" fillId="2" borderId="17" xfId="0" applyNumberFormat="1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164" fontId="21" fillId="4" borderId="4" xfId="0" applyNumberFormat="1" applyFont="1" applyFill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2" fontId="21" fillId="4" borderId="5" xfId="0" applyNumberFormat="1" applyFont="1" applyFill="1" applyBorder="1" applyAlignment="1">
      <alignment horizontal="center" vertical="center"/>
    </xf>
    <xf numFmtId="1" fontId="21" fillId="2" borderId="14" xfId="0" applyNumberFormat="1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/>
    </xf>
    <xf numFmtId="2" fontId="21" fillId="2" borderId="52" xfId="0" applyNumberFormat="1" applyFont="1" applyFill="1" applyBorder="1" applyAlignment="1">
      <alignment horizontal="center" vertical="center"/>
    </xf>
    <xf numFmtId="2" fontId="21" fillId="2" borderId="14" xfId="0" applyNumberFormat="1" applyFont="1" applyFill="1" applyBorder="1" applyAlignment="1">
      <alignment horizontal="center" vertical="center"/>
    </xf>
    <xf numFmtId="2" fontId="21" fillId="2" borderId="26" xfId="0" applyNumberFormat="1" applyFont="1" applyFill="1" applyBorder="1" applyAlignment="1">
      <alignment horizontal="center" vertical="center"/>
    </xf>
    <xf numFmtId="2" fontId="21" fillId="4" borderId="14" xfId="0" applyNumberFormat="1" applyFont="1" applyFill="1" applyBorder="1" applyAlignment="1">
      <alignment horizontal="center" vertical="center"/>
    </xf>
    <xf numFmtId="1" fontId="21" fillId="2" borderId="52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2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6" fillId="0" borderId="43" xfId="0" applyFont="1" applyBorder="1" applyAlignment="1">
      <alignment horizontal="center" vertical="top"/>
    </xf>
    <xf numFmtId="164" fontId="2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3" borderId="37" xfId="0" applyFont="1" applyFill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/>
    </xf>
    <xf numFmtId="0" fontId="17" fillId="3" borderId="3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165" fontId="22" fillId="0" borderId="19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3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165" fontId="22" fillId="0" borderId="3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65" fontId="22" fillId="0" borderId="42" xfId="0" applyNumberFormat="1" applyFont="1" applyBorder="1" applyAlignment="1">
      <alignment horizontal="center" vertical="center"/>
    </xf>
    <xf numFmtId="165" fontId="22" fillId="0" borderId="46" xfId="0" applyNumberFormat="1" applyFont="1" applyBorder="1" applyAlignment="1">
      <alignment horizontal="center" vertical="center"/>
    </xf>
    <xf numFmtId="165" fontId="22" fillId="0" borderId="41" xfId="0" applyNumberFormat="1" applyFont="1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9933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0362026939146"/>
          <c:y val="2.0342114467422474E-2"/>
          <c:w val="0.80767751624629813"/>
          <c:h val="0.8198737070671448"/>
        </c:manualLayout>
      </c:layout>
      <c:scatterChart>
        <c:scatterStyle val="lineMarker"/>
        <c:varyColors val="0"/>
        <c:ser>
          <c:idx val="0"/>
          <c:order val="0"/>
          <c:tx>
            <c:v>Graph of Cumulative % Mass against AET, °F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'Yields Plot'!$I$10:$I$22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0.41</c:v>
                </c:pt>
                <c:pt idx="2">
                  <c:v>1.34</c:v>
                </c:pt>
                <c:pt idx="3">
                  <c:v>2.68</c:v>
                </c:pt>
                <c:pt idx="4">
                  <c:v>5.78</c:v>
                </c:pt>
                <c:pt idx="5">
                  <c:v>9.9</c:v>
                </c:pt>
                <c:pt idx="6">
                  <c:v>16.14</c:v>
                </c:pt>
                <c:pt idx="7">
                  <c:v>24.270000000000003</c:v>
                </c:pt>
                <c:pt idx="8">
                  <c:v>32.980000000000004</c:v>
                </c:pt>
                <c:pt idx="9">
                  <c:v>36.040000000000006</c:v>
                </c:pt>
                <c:pt idx="10">
                  <c:v>49.230000000000004</c:v>
                </c:pt>
                <c:pt idx="11">
                  <c:v>59.330000000000005</c:v>
                </c:pt>
                <c:pt idx="12">
                  <c:v>67.080000000000013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C-411F-83C4-290C0E10C096}"/>
            </c:ext>
          </c:extLst>
        </c:ser>
        <c:ser>
          <c:idx val="1"/>
          <c:order val="1"/>
          <c:tx>
            <c:v>Graph of Cumulative % Volume against AET, °F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'Yields Plot'!$J$10:$J$22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0.71</c:v>
                </c:pt>
                <c:pt idx="2">
                  <c:v>2.0300000000000002</c:v>
                </c:pt>
                <c:pt idx="3">
                  <c:v>3.72</c:v>
                </c:pt>
                <c:pt idx="4">
                  <c:v>7.43</c:v>
                </c:pt>
                <c:pt idx="5">
                  <c:v>12.1</c:v>
                </c:pt>
                <c:pt idx="6">
                  <c:v>18.89</c:v>
                </c:pt>
                <c:pt idx="7">
                  <c:v>27.53</c:v>
                </c:pt>
                <c:pt idx="8">
                  <c:v>36.46</c:v>
                </c:pt>
                <c:pt idx="9">
                  <c:v>39.54</c:v>
                </c:pt>
                <c:pt idx="10">
                  <c:v>52.53</c:v>
                </c:pt>
                <c:pt idx="11">
                  <c:v>62.33</c:v>
                </c:pt>
                <c:pt idx="12">
                  <c:v>69.789999999999992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C-411F-83C4-290C0E10C096}"/>
            </c:ext>
          </c:extLst>
        </c:ser>
        <c:ser>
          <c:idx val="2"/>
          <c:order val="2"/>
          <c:tx>
            <c:v>Graph of Simulated Distillation % Mass Recovered, °F</c:v>
          </c:tx>
          <c:spPr>
            <a:ln w="25400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'Yields Plot'!$K$10:$K$22</c:f>
              <c:numCache>
                <c:formatCode>General</c:formatCode>
                <c:ptCount val="13"/>
                <c:pt idx="0">
                  <c:v>0</c:v>
                </c:pt>
                <c:pt idx="1">
                  <c:v>0.52372218416458738</c:v>
                </c:pt>
                <c:pt idx="2">
                  <c:v>0.87333333333333341</c:v>
                </c:pt>
                <c:pt idx="3">
                  <c:v>1.9386503067484664</c:v>
                </c:pt>
                <c:pt idx="4" formatCode="0.00">
                  <c:v>4.7735849056603783</c:v>
                </c:pt>
                <c:pt idx="5">
                  <c:v>8.8181818181818201</c:v>
                </c:pt>
                <c:pt idx="6">
                  <c:v>15.141592920353983</c:v>
                </c:pt>
                <c:pt idx="7">
                  <c:v>23.159090909090907</c:v>
                </c:pt>
                <c:pt idx="8">
                  <c:v>32</c:v>
                </c:pt>
                <c:pt idx="9">
                  <c:v>35.479999999999997</c:v>
                </c:pt>
                <c:pt idx="10">
                  <c:v>51.860759493670884</c:v>
                </c:pt>
                <c:pt idx="11">
                  <c:v>61.118811881188115</c:v>
                </c:pt>
                <c:pt idx="12">
                  <c:v>68.930769230769229</c:v>
                </c:pt>
              </c:numCache>
            </c:numRef>
          </c:xVal>
          <c:yVal>
            <c:numRef>
              <c:f>'Yields Plot'!$H$10:$H$22</c:f>
              <c:numCache>
                <c:formatCode>General</c:formatCode>
                <c:ptCount val="13"/>
                <c:pt idx="0">
                  <c:v>0</c:v>
                </c:pt>
                <c:pt idx="1">
                  <c:v>59</c:v>
                </c:pt>
                <c:pt idx="2">
                  <c:v>149</c:v>
                </c:pt>
                <c:pt idx="3">
                  <c:v>212</c:v>
                </c:pt>
                <c:pt idx="4">
                  <c:v>302</c:v>
                </c:pt>
                <c:pt idx="5">
                  <c:v>392</c:v>
                </c:pt>
                <c:pt idx="6">
                  <c:v>482</c:v>
                </c:pt>
                <c:pt idx="7">
                  <c:v>572</c:v>
                </c:pt>
                <c:pt idx="8">
                  <c:v>662</c:v>
                </c:pt>
                <c:pt idx="9">
                  <c:v>698</c:v>
                </c:pt>
                <c:pt idx="10">
                  <c:v>842</c:v>
                </c:pt>
                <c:pt idx="11">
                  <c:v>932</c:v>
                </c:pt>
                <c:pt idx="12">
                  <c:v>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67-43D7-BC92-25F297275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02552"/>
        <c:axId val="296844720"/>
      </c:scatterChart>
      <c:valAx>
        <c:axId val="293802552"/>
        <c:scaling>
          <c:orientation val="minMax"/>
          <c:max val="100"/>
          <c:min val="0"/>
        </c:scaling>
        <c:delete val="0"/>
        <c:axPos val="b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Cumulative 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44720"/>
        <c:crosses val="autoZero"/>
        <c:crossBetween val="midCat"/>
        <c:majorUnit val="10"/>
      </c:valAx>
      <c:valAx>
        <c:axId val="29684472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1587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Temperature, °F AET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0255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2913975131346929E-3"/>
          <c:y val="0.89620847449285235"/>
          <c:w val="0.99274774590999959"/>
          <c:h val="0.10379152550714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&amp;LTrafigura Crude Assay - 120-17-10011 Terminal Burgos ST 501&amp;RPage 4 of 5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24</xdr:row>
      <xdr:rowOff>200024</xdr:rowOff>
    </xdr:from>
    <xdr:to>
      <xdr:col>14</xdr:col>
      <xdr:colOff>436</xdr:colOff>
      <xdr:row>29</xdr:row>
      <xdr:rowOff>9797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C4C8EB-B391-4D8F-B0A4-9217200BE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5457824"/>
          <a:ext cx="1524436" cy="952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7</xdr:row>
      <xdr:rowOff>19050</xdr:rowOff>
    </xdr:from>
    <xdr:to>
      <xdr:col>18</xdr:col>
      <xdr:colOff>180974</xdr:colOff>
      <xdr:row>43</xdr:row>
      <xdr:rowOff>28576</xdr:rowOff>
    </xdr:to>
    <xdr:graphicFrame macro="">
      <xdr:nvGraphicFramePr>
        <xdr:cNvPr id="18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view="pageLayout" zoomScaleNormal="100" workbookViewId="0">
      <selection activeCell="P15" sqref="P15"/>
    </sheetView>
  </sheetViews>
  <sheetFormatPr defaultColWidth="4.5703125" defaultRowHeight="18.600000000000001" customHeight="1" x14ac:dyDescent="0.25"/>
  <sheetData>
    <row r="1" spans="1:14" ht="18.600000000000001" customHeight="1" x14ac:dyDescent="0.25">
      <c r="A1" t="s">
        <v>0</v>
      </c>
    </row>
    <row r="7" spans="1:14" ht="18.600000000000001" customHeight="1" x14ac:dyDescent="0.3">
      <c r="G7" s="2" t="s">
        <v>1</v>
      </c>
      <c r="K7" s="2" t="s">
        <v>218</v>
      </c>
    </row>
    <row r="9" spans="1:14" ht="18.600000000000001" customHeight="1" x14ac:dyDescent="0.3">
      <c r="G9" s="2" t="s">
        <v>2</v>
      </c>
      <c r="K9" s="2" t="s">
        <v>202</v>
      </c>
    </row>
    <row r="11" spans="1:14" ht="18.600000000000001" customHeight="1" x14ac:dyDescent="0.25">
      <c r="G11" s="3" t="s">
        <v>3</v>
      </c>
      <c r="H11" s="3"/>
      <c r="I11" s="3"/>
      <c r="J11" s="3"/>
      <c r="K11" s="3" t="s">
        <v>219</v>
      </c>
      <c r="L11" s="3"/>
      <c r="M11" s="3"/>
      <c r="N11" s="3"/>
    </row>
    <row r="12" spans="1:14" ht="18.600000000000001" customHeight="1" x14ac:dyDescent="0.25">
      <c r="G12" s="3" t="s">
        <v>4</v>
      </c>
      <c r="H12" s="3"/>
      <c r="I12" s="3"/>
      <c r="J12" s="3"/>
      <c r="K12" s="18" t="s">
        <v>531</v>
      </c>
      <c r="L12" s="3"/>
      <c r="M12" s="3"/>
      <c r="N12" s="3"/>
    </row>
    <row r="15" spans="1:14" ht="18.600000000000001" customHeight="1" x14ac:dyDescent="0.25">
      <c r="G15" s="1"/>
    </row>
    <row r="16" spans="1:14" ht="18.600000000000001" customHeight="1" x14ac:dyDescent="0.25">
      <c r="G16" s="3" t="s">
        <v>5</v>
      </c>
      <c r="H16" s="21"/>
      <c r="I16" s="21"/>
      <c r="J16" s="21"/>
      <c r="K16" s="3" t="s">
        <v>229</v>
      </c>
    </row>
    <row r="17" spans="7:11" ht="18.600000000000001" hidden="1" customHeight="1" x14ac:dyDescent="0.25">
      <c r="G17" s="3" t="s">
        <v>6</v>
      </c>
      <c r="H17" s="21"/>
      <c r="I17" s="21"/>
      <c r="J17" s="21"/>
      <c r="K17" s="3" t="str">
        <f>K11</f>
        <v>120-23-02750</v>
      </c>
    </row>
    <row r="18" spans="7:11" ht="18.600000000000001" customHeight="1" x14ac:dyDescent="0.25">
      <c r="G18" s="3" t="s">
        <v>7</v>
      </c>
      <c r="H18" s="21"/>
      <c r="I18" s="21"/>
      <c r="J18" s="21"/>
      <c r="K18" s="22" t="s">
        <v>220</v>
      </c>
    </row>
    <row r="19" spans="7:11" ht="18.600000000000001" customHeight="1" x14ac:dyDescent="0.25">
      <c r="G19" s="3" t="s">
        <v>8</v>
      </c>
      <c r="H19" s="21"/>
      <c r="I19" s="21"/>
      <c r="J19" s="21"/>
      <c r="K19" s="18" t="s">
        <v>532</v>
      </c>
    </row>
    <row r="20" spans="7:11" ht="18.600000000000001" customHeight="1" x14ac:dyDescent="0.25">
      <c r="G20" s="3" t="s">
        <v>9</v>
      </c>
      <c r="H20" s="21"/>
      <c r="I20" s="21"/>
      <c r="J20" s="21"/>
      <c r="K20" s="22" t="s">
        <v>221</v>
      </c>
    </row>
    <row r="21" spans="7:11" ht="18.600000000000001" customHeight="1" x14ac:dyDescent="0.25">
      <c r="G21" s="3" t="s">
        <v>10</v>
      </c>
      <c r="H21" s="21"/>
      <c r="I21" s="21"/>
      <c r="J21" s="21"/>
      <c r="K21" s="3" t="s">
        <v>11</v>
      </c>
    </row>
    <row r="27" spans="7:11" ht="18.600000000000001" customHeight="1" x14ac:dyDescent="0.25">
      <c r="G27" t="s">
        <v>12</v>
      </c>
    </row>
  </sheetData>
  <sheetProtection algorithmName="SHA-512" hashValue="D+XCfnsLj1RuasBkuNCZa6aLQ1sqJ7VJT6ohvcEVceUzQRBJ46EAqRacsL3mq/XYEvwkJ7CMmiDSVbtIWu/b5g==" saltValue="Q4RGJvbkmVhrO5C5NOwLcA==" spinCount="100000" sheet="1" objects="1" scenarios="1"/>
  <pageMargins left="0.25" right="0.25" top="0.75" bottom="0.75" header="0.3" footer="0.3"/>
  <pageSetup orientation="portrait" r:id="rId1"/>
  <headerFooter>
    <oddHeader>&amp;L&amp;G</oddHeader>
    <oddFooter>&amp;C1&amp;LAlbacora Leste Crude Assay Report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F0A3-2594-476D-93AD-87A9276E024B}">
  <dimension ref="A1:J112"/>
  <sheetViews>
    <sheetView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36" t="s">
        <v>102</v>
      </c>
      <c r="C7" s="136"/>
      <c r="D7" s="136"/>
      <c r="E7" s="136"/>
      <c r="F7" s="136"/>
      <c r="G7" s="136"/>
      <c r="H7" s="136"/>
      <c r="I7" s="136"/>
      <c r="J7" s="136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47" t="s">
        <v>34</v>
      </c>
      <c r="C9" s="248"/>
      <c r="D9" s="249"/>
      <c r="E9" s="283" t="str">
        <f>+'Title Page'!K16</f>
        <v>Albacora Leste</v>
      </c>
      <c r="F9" s="284"/>
      <c r="G9" s="284"/>
      <c r="H9" s="284"/>
      <c r="I9" s="284"/>
      <c r="J9" s="285"/>
    </row>
    <row r="10" spans="1:10" ht="15.75" x14ac:dyDescent="0.25">
      <c r="B10" s="250" t="s">
        <v>36</v>
      </c>
      <c r="C10" s="251"/>
      <c r="D10" s="252"/>
      <c r="E10" s="280" t="str">
        <f>+'Title Page'!K17</f>
        <v>120-23-02750</v>
      </c>
      <c r="F10" s="281"/>
      <c r="G10" s="281"/>
      <c r="H10" s="281"/>
      <c r="I10" s="281"/>
      <c r="J10" s="282"/>
    </row>
    <row r="11" spans="1:10" ht="15.75" x14ac:dyDescent="0.25">
      <c r="B11" s="250" t="s">
        <v>37</v>
      </c>
      <c r="C11" s="251"/>
      <c r="D11" s="252"/>
      <c r="E11" s="280" t="str">
        <f>+'Title Page'!K9</f>
        <v>PetroRio</v>
      </c>
      <c r="F11" s="281"/>
      <c r="G11" s="281"/>
      <c r="H11" s="281"/>
      <c r="I11" s="281"/>
      <c r="J11" s="282"/>
    </row>
    <row r="12" spans="1:10" ht="15.75" x14ac:dyDescent="0.25">
      <c r="B12" s="250" t="s">
        <v>38</v>
      </c>
      <c r="C12" s="251"/>
      <c r="D12" s="252"/>
      <c r="E12" s="286" t="str">
        <f>+'Title Page'!K12</f>
        <v>March 29, 2023</v>
      </c>
      <c r="F12" s="287"/>
      <c r="G12" s="287"/>
      <c r="H12" s="287"/>
      <c r="I12" s="287"/>
      <c r="J12" s="288"/>
    </row>
    <row r="13" spans="1:10" ht="16.5" thickBot="1" x14ac:dyDescent="0.3">
      <c r="B13" s="265" t="s">
        <v>26</v>
      </c>
      <c r="C13" s="266"/>
      <c r="D13" s="267"/>
      <c r="E13" s="295" t="s">
        <v>165</v>
      </c>
      <c r="F13" s="268"/>
      <c r="G13" s="268"/>
      <c r="H13" s="268"/>
      <c r="I13" s="268"/>
      <c r="J13" s="296"/>
    </row>
    <row r="14" spans="1:10" ht="15.75" thickBot="1" x14ac:dyDescent="0.3"/>
    <row r="15" spans="1:10" ht="15.75" thickBot="1" x14ac:dyDescent="0.3">
      <c r="B15" s="24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5" t="s">
        <v>88</v>
      </c>
      <c r="J15" s="26" t="s">
        <v>100</v>
      </c>
    </row>
    <row r="16" spans="1:10" x14ac:dyDescent="0.25">
      <c r="B16" s="37">
        <v>6.7310999999999996</v>
      </c>
      <c r="C16" s="38">
        <v>200</v>
      </c>
      <c r="D16" s="38" t="s">
        <v>232</v>
      </c>
      <c r="E16" s="38" t="s">
        <v>233</v>
      </c>
      <c r="F16" s="38">
        <v>7.9000000000000008E-3</v>
      </c>
      <c r="G16" s="38">
        <v>1.44E-2</v>
      </c>
      <c r="H16" s="38">
        <v>1.9699999999999999E-2</v>
      </c>
      <c r="I16" s="38">
        <v>-127.48</v>
      </c>
      <c r="J16" s="39">
        <v>-88.6</v>
      </c>
    </row>
    <row r="17" spans="2:10" x14ac:dyDescent="0.25">
      <c r="B17" s="30">
        <v>7.2609000000000004</v>
      </c>
      <c r="C17" s="31">
        <v>300</v>
      </c>
      <c r="D17" s="31" t="s">
        <v>234</v>
      </c>
      <c r="E17" s="31" t="s">
        <v>235</v>
      </c>
      <c r="F17" s="31">
        <v>5.1200000000000002E-2</v>
      </c>
      <c r="G17" s="31">
        <v>6.5799999999999997E-2</v>
      </c>
      <c r="H17" s="31">
        <v>8.72E-2</v>
      </c>
      <c r="I17" s="31">
        <v>-43.671999999999997</v>
      </c>
      <c r="J17" s="32">
        <v>-42.04</v>
      </c>
    </row>
    <row r="18" spans="2:10" x14ac:dyDescent="0.25">
      <c r="B18" s="30">
        <v>8.2231000000000005</v>
      </c>
      <c r="C18" s="31">
        <v>366</v>
      </c>
      <c r="D18" s="31" t="s">
        <v>236</v>
      </c>
      <c r="E18" s="31" t="s">
        <v>237</v>
      </c>
      <c r="F18" s="31">
        <v>1.2396</v>
      </c>
      <c r="G18" s="31">
        <v>1.4351</v>
      </c>
      <c r="H18" s="31">
        <v>1.6013999999999999</v>
      </c>
      <c r="I18" s="31">
        <v>10.904</v>
      </c>
      <c r="J18" s="32">
        <v>-11.72</v>
      </c>
    </row>
    <row r="19" spans="2:10" x14ac:dyDescent="0.25">
      <c r="B19" s="30">
        <v>8.8580000000000005</v>
      </c>
      <c r="C19" s="31">
        <v>391</v>
      </c>
      <c r="D19" s="31" t="s">
        <v>408</v>
      </c>
      <c r="E19" s="31" t="s">
        <v>409</v>
      </c>
      <c r="F19" s="31">
        <v>2.9999999999999997E-4</v>
      </c>
      <c r="G19" s="31">
        <v>4.0000000000000002E-4</v>
      </c>
      <c r="H19" s="31">
        <v>5.0000000000000001E-4</v>
      </c>
      <c r="I19" s="31">
        <v>20.75</v>
      </c>
      <c r="J19" s="32">
        <v>-6.25</v>
      </c>
    </row>
    <row r="20" spans="2:10" x14ac:dyDescent="0.25">
      <c r="B20" s="30">
        <v>9.1407000000000007</v>
      </c>
      <c r="C20" s="31">
        <v>400</v>
      </c>
      <c r="D20" s="31" t="s">
        <v>238</v>
      </c>
      <c r="E20" s="31" t="s">
        <v>239</v>
      </c>
      <c r="F20" s="31">
        <v>7.7538</v>
      </c>
      <c r="G20" s="31">
        <v>8.6478999999999999</v>
      </c>
      <c r="H20" s="31">
        <v>10.0169</v>
      </c>
      <c r="I20" s="31">
        <v>31.1</v>
      </c>
      <c r="J20" s="32">
        <v>-0.5</v>
      </c>
    </row>
    <row r="21" spans="2:10" x14ac:dyDescent="0.25">
      <c r="B21" s="30">
        <v>9.5193999999999992</v>
      </c>
      <c r="C21" s="31">
        <v>412.32</v>
      </c>
      <c r="D21" s="31" t="s">
        <v>408</v>
      </c>
      <c r="E21" s="31" t="s">
        <v>410</v>
      </c>
      <c r="F21" s="31">
        <v>1.1000000000000001E-3</v>
      </c>
      <c r="G21" s="31">
        <v>1.1999999999999999E-3</v>
      </c>
      <c r="H21" s="31">
        <v>1.5E-3</v>
      </c>
      <c r="I21" s="31">
        <v>33.584000000000003</v>
      </c>
      <c r="J21" s="32">
        <v>0.88</v>
      </c>
    </row>
    <row r="22" spans="2:10" x14ac:dyDescent="0.25">
      <c r="B22" s="30">
        <v>9.5961999999999996</v>
      </c>
      <c r="C22" s="31">
        <v>414.63</v>
      </c>
      <c r="D22" s="31" t="s">
        <v>240</v>
      </c>
      <c r="E22" s="31" t="s">
        <v>241</v>
      </c>
      <c r="F22" s="31">
        <v>0.1106</v>
      </c>
      <c r="G22" s="31">
        <v>0.122</v>
      </c>
      <c r="H22" s="31">
        <v>0.11509999999999999</v>
      </c>
      <c r="I22" s="31">
        <v>49.1</v>
      </c>
      <c r="J22" s="32">
        <v>9.5</v>
      </c>
    </row>
    <row r="23" spans="2:10" x14ac:dyDescent="0.25">
      <c r="B23" s="30">
        <v>10.0808</v>
      </c>
      <c r="C23" s="31">
        <v>427.98</v>
      </c>
      <c r="D23" s="31" t="s">
        <v>408</v>
      </c>
      <c r="E23" s="31" t="s">
        <v>411</v>
      </c>
      <c r="F23" s="31">
        <v>8.0000000000000004E-4</v>
      </c>
      <c r="G23" s="31">
        <v>8.0000000000000004E-4</v>
      </c>
      <c r="H23" s="31">
        <v>1E-3</v>
      </c>
      <c r="I23" s="31">
        <v>38.695999999999998</v>
      </c>
      <c r="J23" s="32">
        <v>3.72</v>
      </c>
    </row>
    <row r="24" spans="2:10" x14ac:dyDescent="0.25">
      <c r="B24" s="30">
        <v>11.635</v>
      </c>
      <c r="C24" s="31">
        <v>460.99</v>
      </c>
      <c r="D24" s="31" t="s">
        <v>412</v>
      </c>
      <c r="E24" s="31" t="s">
        <v>413</v>
      </c>
      <c r="F24" s="31">
        <v>5.9999999999999995E-4</v>
      </c>
      <c r="G24" s="31">
        <v>5.9999999999999995E-4</v>
      </c>
      <c r="H24" s="31">
        <v>5.9999999999999995E-4</v>
      </c>
      <c r="I24" s="31">
        <v>68.09</v>
      </c>
      <c r="J24" s="32">
        <v>20.05</v>
      </c>
    </row>
    <row r="25" spans="2:10" x14ac:dyDescent="0.25">
      <c r="B25" s="30">
        <v>11.75</v>
      </c>
      <c r="C25" s="31">
        <v>463.02</v>
      </c>
      <c r="D25" s="31"/>
      <c r="E25" s="31" t="s">
        <v>255</v>
      </c>
      <c r="F25" s="31">
        <v>1.9E-3</v>
      </c>
      <c r="G25" s="31">
        <v>1.9E-3</v>
      </c>
      <c r="H25" s="31">
        <v>2E-3</v>
      </c>
      <c r="I25" s="31">
        <v>68.09</v>
      </c>
      <c r="J25" s="32">
        <v>20.05</v>
      </c>
    </row>
    <row r="26" spans="2:10" x14ac:dyDescent="0.25">
      <c r="B26" s="30">
        <v>12.624599999999999</v>
      </c>
      <c r="C26" s="31">
        <v>477.11</v>
      </c>
      <c r="D26" s="31" t="s">
        <v>240</v>
      </c>
      <c r="E26" s="31" t="s">
        <v>242</v>
      </c>
      <c r="F26" s="31">
        <v>16.3903</v>
      </c>
      <c r="G26" s="31">
        <v>17.084099999999999</v>
      </c>
      <c r="H26" s="31">
        <v>17.057500000000001</v>
      </c>
      <c r="I26" s="31">
        <v>82.111999999999995</v>
      </c>
      <c r="J26" s="32">
        <v>27.84</v>
      </c>
    </row>
    <row r="27" spans="2:10" x14ac:dyDescent="0.25">
      <c r="B27" s="30">
        <v>12.79</v>
      </c>
      <c r="C27" s="31">
        <v>479.54</v>
      </c>
      <c r="D27" s="31"/>
      <c r="E27" s="31" t="s">
        <v>255</v>
      </c>
      <c r="F27" s="31">
        <v>1.8E-3</v>
      </c>
      <c r="G27" s="31">
        <v>1.9E-3</v>
      </c>
      <c r="H27" s="31">
        <v>1.9E-3</v>
      </c>
      <c r="I27" s="31">
        <v>82.111999999999995</v>
      </c>
      <c r="J27" s="32">
        <v>27.84</v>
      </c>
    </row>
    <row r="28" spans="2:10" x14ac:dyDescent="0.25">
      <c r="B28" s="30">
        <v>13.077500000000001</v>
      </c>
      <c r="C28" s="31">
        <v>483.63</v>
      </c>
      <c r="D28" s="31"/>
      <c r="E28" s="31" t="s">
        <v>255</v>
      </c>
      <c r="F28" s="31">
        <v>1.6000000000000001E-3</v>
      </c>
      <c r="G28" s="31">
        <v>1.6000000000000001E-3</v>
      </c>
      <c r="H28" s="31">
        <v>1.6000000000000001E-3</v>
      </c>
      <c r="I28" s="31">
        <v>82.111999999999995</v>
      </c>
      <c r="J28" s="32">
        <v>27.84</v>
      </c>
    </row>
    <row r="29" spans="2:10" x14ac:dyDescent="0.25">
      <c r="B29" s="30">
        <v>13.583299999999999</v>
      </c>
      <c r="C29" s="31">
        <v>490.39</v>
      </c>
      <c r="D29" s="31" t="s">
        <v>412</v>
      </c>
      <c r="E29" s="31" t="s">
        <v>414</v>
      </c>
      <c r="F29" s="31">
        <v>5.0000000000000001E-4</v>
      </c>
      <c r="G29" s="31">
        <v>5.0000000000000001E-4</v>
      </c>
      <c r="H29" s="31">
        <v>5.0000000000000001E-4</v>
      </c>
      <c r="I29" s="31">
        <v>85.927999999999997</v>
      </c>
      <c r="J29" s="32">
        <v>29.96</v>
      </c>
    </row>
    <row r="30" spans="2:10" x14ac:dyDescent="0.25">
      <c r="B30" s="30">
        <v>14.071</v>
      </c>
      <c r="C30" s="31">
        <v>496.47</v>
      </c>
      <c r="D30" s="31" t="s">
        <v>412</v>
      </c>
      <c r="E30" s="31" t="s">
        <v>415</v>
      </c>
      <c r="F30" s="31">
        <v>1.6999999999999999E-3</v>
      </c>
      <c r="G30" s="31">
        <v>1.6999999999999999E-3</v>
      </c>
      <c r="H30" s="31">
        <v>1.8E-3</v>
      </c>
      <c r="I30" s="31">
        <v>88.07</v>
      </c>
      <c r="J30" s="32">
        <v>31.15</v>
      </c>
    </row>
    <row r="31" spans="2:10" x14ac:dyDescent="0.25">
      <c r="B31" s="30">
        <v>14.3689</v>
      </c>
      <c r="C31" s="31">
        <v>500</v>
      </c>
      <c r="D31" s="31" t="s">
        <v>243</v>
      </c>
      <c r="E31" s="31" t="s">
        <v>244</v>
      </c>
      <c r="F31" s="31">
        <v>27.035599999999999</v>
      </c>
      <c r="G31" s="31">
        <v>27.9299</v>
      </c>
      <c r="H31" s="31">
        <v>28.136099999999999</v>
      </c>
      <c r="I31" s="31">
        <v>96.908000000000001</v>
      </c>
      <c r="J31" s="32">
        <v>36.06</v>
      </c>
    </row>
    <row r="32" spans="2:10" x14ac:dyDescent="0.25">
      <c r="B32" s="30">
        <v>14.8969</v>
      </c>
      <c r="C32" s="31">
        <v>509.51</v>
      </c>
      <c r="D32" s="31" t="s">
        <v>412</v>
      </c>
      <c r="E32" s="31" t="s">
        <v>416</v>
      </c>
      <c r="F32" s="31">
        <v>5.1999999999999998E-3</v>
      </c>
      <c r="G32" s="31">
        <v>5.1999999999999998E-3</v>
      </c>
      <c r="H32" s="31">
        <v>5.5999999999999999E-3</v>
      </c>
      <c r="I32" s="31">
        <v>97.412000000000006</v>
      </c>
      <c r="J32" s="32">
        <v>36.340000000000003</v>
      </c>
    </row>
    <row r="33" spans="2:10" x14ac:dyDescent="0.25">
      <c r="B33" s="30">
        <v>15.426399999999999</v>
      </c>
      <c r="C33" s="31">
        <v>518.47</v>
      </c>
      <c r="D33" s="31" t="s">
        <v>412</v>
      </c>
      <c r="E33" s="31" t="s">
        <v>417</v>
      </c>
      <c r="F33" s="31">
        <v>1.4E-3</v>
      </c>
      <c r="G33" s="31">
        <v>1.4E-3</v>
      </c>
      <c r="H33" s="31">
        <v>1.5E-3</v>
      </c>
      <c r="I33" s="31">
        <v>98.474000000000004</v>
      </c>
      <c r="J33" s="32">
        <v>36.93</v>
      </c>
    </row>
    <row r="34" spans="2:10" x14ac:dyDescent="0.25">
      <c r="B34" s="30">
        <v>15.6469</v>
      </c>
      <c r="C34" s="31">
        <v>522.04</v>
      </c>
      <c r="D34" s="31"/>
      <c r="E34" s="31" t="s">
        <v>255</v>
      </c>
      <c r="F34" s="31">
        <v>4.5999999999999999E-3</v>
      </c>
      <c r="G34" s="31">
        <v>4.5999999999999999E-3</v>
      </c>
      <c r="H34" s="31">
        <v>4.8999999999999998E-3</v>
      </c>
      <c r="I34" s="31">
        <v>98.474000000000004</v>
      </c>
      <c r="J34" s="32">
        <v>36.93</v>
      </c>
    </row>
    <row r="35" spans="2:10" x14ac:dyDescent="0.25">
      <c r="B35" s="30">
        <v>15.7646</v>
      </c>
      <c r="C35" s="31">
        <v>523.91</v>
      </c>
      <c r="D35" s="31" t="s">
        <v>412</v>
      </c>
      <c r="E35" s="31" t="s">
        <v>418</v>
      </c>
      <c r="F35" s="31">
        <v>1.11E-2</v>
      </c>
      <c r="G35" s="31">
        <v>1.09E-2</v>
      </c>
      <c r="H35" s="31">
        <v>1.18E-2</v>
      </c>
      <c r="I35" s="31">
        <v>101.408</v>
      </c>
      <c r="J35" s="32">
        <v>38.56</v>
      </c>
    </row>
    <row r="36" spans="2:10" x14ac:dyDescent="0.25">
      <c r="B36" s="30">
        <v>16.759399999999999</v>
      </c>
      <c r="C36" s="31">
        <v>538.85</v>
      </c>
      <c r="D36" s="31" t="s">
        <v>246</v>
      </c>
      <c r="E36" s="31" t="s">
        <v>247</v>
      </c>
      <c r="F36" s="31">
        <v>0.56169999999999998</v>
      </c>
      <c r="G36" s="31">
        <v>0.56389999999999996</v>
      </c>
      <c r="H36" s="31">
        <v>0.48949999999999999</v>
      </c>
      <c r="I36" s="31">
        <v>121.514</v>
      </c>
      <c r="J36" s="32">
        <v>49.73</v>
      </c>
    </row>
    <row r="37" spans="2:10" x14ac:dyDescent="0.25">
      <c r="B37" s="30">
        <v>17.7575</v>
      </c>
      <c r="C37" s="31">
        <v>552.44000000000005</v>
      </c>
      <c r="D37" s="31"/>
      <c r="E37" s="31" t="s">
        <v>255</v>
      </c>
      <c r="F37" s="31">
        <v>1.1999999999999999E-3</v>
      </c>
      <c r="G37" s="31">
        <v>1.1999999999999999E-3</v>
      </c>
      <c r="H37" s="31">
        <v>1E-3</v>
      </c>
      <c r="I37" s="31">
        <v>121.514</v>
      </c>
      <c r="J37" s="32">
        <v>49.73</v>
      </c>
    </row>
    <row r="38" spans="2:10" x14ac:dyDescent="0.25">
      <c r="B38" s="30">
        <v>18.805299999999999</v>
      </c>
      <c r="C38" s="31">
        <v>565.46</v>
      </c>
      <c r="D38" s="31"/>
      <c r="E38" s="31" t="s">
        <v>255</v>
      </c>
      <c r="F38" s="31">
        <v>2.5000000000000001E-3</v>
      </c>
      <c r="G38" s="31">
        <v>2.5000000000000001E-3</v>
      </c>
      <c r="H38" s="31">
        <v>2.2000000000000001E-3</v>
      </c>
      <c r="I38" s="31">
        <v>121.514</v>
      </c>
      <c r="J38" s="32">
        <v>49.73</v>
      </c>
    </row>
    <row r="39" spans="2:10" x14ac:dyDescent="0.25">
      <c r="B39" s="30">
        <v>18.918099999999999</v>
      </c>
      <c r="C39" s="31">
        <v>566.79</v>
      </c>
      <c r="D39" s="31" t="s">
        <v>248</v>
      </c>
      <c r="E39" s="31" t="s">
        <v>249</v>
      </c>
      <c r="F39" s="31">
        <v>7.3806000000000003</v>
      </c>
      <c r="G39" s="31">
        <v>6.4513999999999996</v>
      </c>
      <c r="H39" s="31">
        <v>7.9017999999999997</v>
      </c>
      <c r="I39" s="31">
        <v>120.65</v>
      </c>
      <c r="J39" s="32">
        <v>49.25</v>
      </c>
    </row>
    <row r="40" spans="2:10" x14ac:dyDescent="0.25">
      <c r="B40" s="30">
        <v>19.0397</v>
      </c>
      <c r="C40" s="31">
        <v>568.22</v>
      </c>
      <c r="D40" s="31" t="s">
        <v>246</v>
      </c>
      <c r="E40" s="31" t="s">
        <v>250</v>
      </c>
      <c r="F40" s="31">
        <v>2.2829999999999999</v>
      </c>
      <c r="G40" s="31">
        <v>2.2484000000000002</v>
      </c>
      <c r="H40" s="31">
        <v>1.9892000000000001</v>
      </c>
      <c r="I40" s="31">
        <v>136.364</v>
      </c>
      <c r="J40" s="32">
        <v>57.98</v>
      </c>
    </row>
    <row r="41" spans="2:10" x14ac:dyDescent="0.25">
      <c r="B41" s="30">
        <v>19.464600000000001</v>
      </c>
      <c r="C41" s="31">
        <v>573.1</v>
      </c>
      <c r="D41" s="31" t="s">
        <v>246</v>
      </c>
      <c r="E41" s="31" t="s">
        <v>251</v>
      </c>
      <c r="F41" s="31">
        <v>11.577</v>
      </c>
      <c r="G41" s="31">
        <v>11.5497</v>
      </c>
      <c r="H41" s="31">
        <v>10.087199999999999</v>
      </c>
      <c r="I41" s="31">
        <v>140.46799999999999</v>
      </c>
      <c r="J41" s="32">
        <v>60.26</v>
      </c>
    </row>
    <row r="42" spans="2:10" x14ac:dyDescent="0.25">
      <c r="B42" s="30">
        <v>19.5825</v>
      </c>
      <c r="C42" s="31">
        <v>574.41999999999996</v>
      </c>
      <c r="D42" s="31" t="s">
        <v>419</v>
      </c>
      <c r="E42" s="31" t="s">
        <v>420</v>
      </c>
      <c r="F42" s="31">
        <v>4.7000000000000002E-3</v>
      </c>
      <c r="G42" s="31">
        <v>4.5999999999999999E-3</v>
      </c>
      <c r="H42" s="31">
        <v>4.1999999999999997E-3</v>
      </c>
      <c r="I42" s="31">
        <v>137.47999999999999</v>
      </c>
      <c r="J42" s="32">
        <v>58.6</v>
      </c>
    </row>
    <row r="43" spans="2:10" x14ac:dyDescent="0.25">
      <c r="B43" s="30">
        <v>20.553100000000001</v>
      </c>
      <c r="C43" s="31">
        <v>584.89</v>
      </c>
      <c r="D43" s="31" t="s">
        <v>246</v>
      </c>
      <c r="E43" s="31" t="s">
        <v>252</v>
      </c>
      <c r="F43" s="31">
        <v>4.8578000000000001</v>
      </c>
      <c r="G43" s="31">
        <v>4.7647000000000004</v>
      </c>
      <c r="H43" s="31">
        <v>4.2327000000000004</v>
      </c>
      <c r="I43" s="31">
        <v>145.886</v>
      </c>
      <c r="J43" s="32">
        <v>63.27</v>
      </c>
    </row>
    <row r="44" spans="2:10" x14ac:dyDescent="0.25">
      <c r="B44" s="30">
        <v>20.756699999999999</v>
      </c>
      <c r="C44" s="31">
        <v>586.99</v>
      </c>
      <c r="D44" s="31"/>
      <c r="E44" s="31" t="s">
        <v>255</v>
      </c>
      <c r="F44" s="31">
        <v>1.8E-3</v>
      </c>
      <c r="G44" s="31">
        <v>1.8E-3</v>
      </c>
      <c r="H44" s="31">
        <v>1.6000000000000001E-3</v>
      </c>
      <c r="I44" s="31">
        <v>145.886</v>
      </c>
      <c r="J44" s="32">
        <v>63.27</v>
      </c>
    </row>
    <row r="45" spans="2:10" x14ac:dyDescent="0.25">
      <c r="B45" s="30">
        <v>21.0489</v>
      </c>
      <c r="C45" s="31">
        <v>589.96</v>
      </c>
      <c r="D45" s="31" t="s">
        <v>419</v>
      </c>
      <c r="E45" s="31" t="s">
        <v>421</v>
      </c>
      <c r="F45" s="31">
        <v>5.0000000000000001E-4</v>
      </c>
      <c r="G45" s="31">
        <v>5.0000000000000001E-4</v>
      </c>
      <c r="H45" s="31">
        <v>5.0000000000000001E-4</v>
      </c>
      <c r="I45" s="31">
        <v>143.78</v>
      </c>
      <c r="J45" s="32">
        <v>62.1</v>
      </c>
    </row>
    <row r="46" spans="2:10" ht="15.75" thickBot="1" x14ac:dyDescent="0.3">
      <c r="B46" s="33">
        <v>21.112200000000001</v>
      </c>
      <c r="C46" s="34">
        <v>590.59</v>
      </c>
      <c r="D46" s="34" t="s">
        <v>419</v>
      </c>
      <c r="E46" s="34" t="s">
        <v>422</v>
      </c>
      <c r="F46" s="34">
        <v>2.9999999999999997E-4</v>
      </c>
      <c r="G46" s="34">
        <v>2.0000000000000001E-4</v>
      </c>
      <c r="H46" s="34">
        <v>2.0000000000000001E-4</v>
      </c>
      <c r="I46" s="34">
        <v>146.24600000000001</v>
      </c>
      <c r="J46" s="35">
        <v>63.47</v>
      </c>
    </row>
    <row r="52" spans="2:10" ht="15.75" thickBot="1" x14ac:dyDescent="0.3"/>
    <row r="53" spans="2:10" ht="15.75" thickBot="1" x14ac:dyDescent="0.3">
      <c r="B53" s="24" t="s">
        <v>93</v>
      </c>
      <c r="C53" s="25" t="s">
        <v>94</v>
      </c>
      <c r="D53" s="25" t="s">
        <v>95</v>
      </c>
      <c r="E53" s="25" t="s">
        <v>96</v>
      </c>
      <c r="F53" s="25" t="s">
        <v>97</v>
      </c>
      <c r="G53" s="25" t="s">
        <v>98</v>
      </c>
      <c r="H53" s="25" t="s">
        <v>99</v>
      </c>
      <c r="I53" s="25" t="s">
        <v>88</v>
      </c>
      <c r="J53" s="26" t="s">
        <v>100</v>
      </c>
    </row>
    <row r="54" spans="2:10" x14ac:dyDescent="0.25">
      <c r="B54" s="37">
        <v>22.0823</v>
      </c>
      <c r="C54" s="38">
        <v>600</v>
      </c>
      <c r="D54" s="38" t="s">
        <v>253</v>
      </c>
      <c r="E54" s="38" t="s">
        <v>254</v>
      </c>
      <c r="F54" s="38">
        <v>9.9267000000000003</v>
      </c>
      <c r="G54" s="38">
        <v>9.8087</v>
      </c>
      <c r="H54" s="38">
        <v>8.6492000000000004</v>
      </c>
      <c r="I54" s="38">
        <v>155.714</v>
      </c>
      <c r="J54" s="39">
        <v>68.73</v>
      </c>
    </row>
    <row r="55" spans="2:10" x14ac:dyDescent="0.25">
      <c r="B55" s="30">
        <v>22.288399999999999</v>
      </c>
      <c r="C55" s="31">
        <v>602.47</v>
      </c>
      <c r="D55" s="31" t="s">
        <v>419</v>
      </c>
      <c r="E55" s="31" t="s">
        <v>423</v>
      </c>
      <c r="F55" s="31">
        <v>6.9999999999999999E-4</v>
      </c>
      <c r="G55" s="31">
        <v>6.9999999999999999E-4</v>
      </c>
      <c r="H55" s="31">
        <v>6.9999999999999999E-4</v>
      </c>
      <c r="I55" s="31">
        <v>152.744</v>
      </c>
      <c r="J55" s="32">
        <v>67.08</v>
      </c>
    </row>
    <row r="56" spans="2:10" x14ac:dyDescent="0.25">
      <c r="B56" s="30">
        <v>22.5167</v>
      </c>
      <c r="C56" s="31">
        <v>605.16999999999996</v>
      </c>
      <c r="D56" s="31" t="s">
        <v>419</v>
      </c>
      <c r="E56" s="31" t="s">
        <v>424</v>
      </c>
      <c r="F56" s="31">
        <v>3.3E-3</v>
      </c>
      <c r="G56" s="31">
        <v>3.0999999999999999E-3</v>
      </c>
      <c r="H56" s="31">
        <v>2.8999999999999998E-3</v>
      </c>
      <c r="I56" s="31">
        <v>154.184</v>
      </c>
      <c r="J56" s="32">
        <v>67.88</v>
      </c>
    </row>
    <row r="57" spans="2:10" x14ac:dyDescent="0.25">
      <c r="B57" s="30">
        <v>22.726700000000001</v>
      </c>
      <c r="C57" s="31">
        <v>607.62</v>
      </c>
      <c r="D57" s="31" t="s">
        <v>419</v>
      </c>
      <c r="E57" s="31" t="s">
        <v>425</v>
      </c>
      <c r="F57" s="31">
        <v>2.2000000000000001E-3</v>
      </c>
      <c r="G57" s="31">
        <v>2.0999999999999999E-3</v>
      </c>
      <c r="H57" s="31">
        <v>2E-3</v>
      </c>
      <c r="I57" s="31">
        <v>153.13999999999999</v>
      </c>
      <c r="J57" s="32">
        <v>67.3</v>
      </c>
    </row>
    <row r="58" spans="2:10" x14ac:dyDescent="0.25">
      <c r="B58" s="30">
        <v>22.846699999999998</v>
      </c>
      <c r="C58" s="31">
        <v>609.01</v>
      </c>
      <c r="D58" s="31" t="s">
        <v>419</v>
      </c>
      <c r="E58" s="31" t="s">
        <v>426</v>
      </c>
      <c r="F58" s="31">
        <v>8.9999999999999998E-4</v>
      </c>
      <c r="G58" s="31">
        <v>6.9999999999999999E-4</v>
      </c>
      <c r="H58" s="31">
        <v>8.0000000000000004E-4</v>
      </c>
      <c r="I58" s="31">
        <v>148.82</v>
      </c>
      <c r="J58" s="32">
        <v>64.900000000000006</v>
      </c>
    </row>
    <row r="59" spans="2:10" x14ac:dyDescent="0.25">
      <c r="B59" s="30">
        <v>22.962499999999999</v>
      </c>
      <c r="C59" s="31">
        <v>610.34</v>
      </c>
      <c r="D59" s="31" t="s">
        <v>419</v>
      </c>
      <c r="E59" s="31" t="s">
        <v>427</v>
      </c>
      <c r="F59" s="31">
        <v>1.8E-3</v>
      </c>
      <c r="G59" s="31">
        <v>1.6999999999999999E-3</v>
      </c>
      <c r="H59" s="31">
        <v>1.6000000000000001E-3</v>
      </c>
      <c r="I59" s="31">
        <v>153.84200000000001</v>
      </c>
      <c r="J59" s="32">
        <v>67.69</v>
      </c>
    </row>
    <row r="60" spans="2:10" x14ac:dyDescent="0.25">
      <c r="B60" s="30">
        <v>23.1236</v>
      </c>
      <c r="C60" s="31">
        <v>612.16999999999996</v>
      </c>
      <c r="D60" s="31" t="s">
        <v>419</v>
      </c>
      <c r="E60" s="31" t="s">
        <v>428</v>
      </c>
      <c r="F60" s="31">
        <v>5.0000000000000001E-4</v>
      </c>
      <c r="G60" s="31">
        <v>4.0000000000000002E-4</v>
      </c>
      <c r="H60" s="31">
        <v>4.0000000000000002E-4</v>
      </c>
      <c r="I60" s="31">
        <v>149</v>
      </c>
      <c r="J60" s="32">
        <v>65</v>
      </c>
    </row>
    <row r="61" spans="2:10" x14ac:dyDescent="0.25">
      <c r="B61" s="30">
        <v>23.339200000000002</v>
      </c>
      <c r="C61" s="31">
        <v>614.6</v>
      </c>
      <c r="D61" s="31" t="s">
        <v>419</v>
      </c>
      <c r="E61" s="31" t="s">
        <v>429</v>
      </c>
      <c r="F61" s="31">
        <v>1.1000000000000001E-3</v>
      </c>
      <c r="G61" s="31">
        <v>1.1000000000000001E-3</v>
      </c>
      <c r="H61" s="31">
        <v>1E-3</v>
      </c>
      <c r="I61" s="31">
        <v>155.98400000000001</v>
      </c>
      <c r="J61" s="32">
        <v>68.88</v>
      </c>
    </row>
    <row r="62" spans="2:10" x14ac:dyDescent="0.25">
      <c r="B62" s="30">
        <v>23.470400000000001</v>
      </c>
      <c r="C62" s="31">
        <v>616.05999999999995</v>
      </c>
      <c r="D62" s="31" t="s">
        <v>419</v>
      </c>
      <c r="E62" s="31" t="s">
        <v>430</v>
      </c>
      <c r="F62" s="31">
        <v>5.9999999999999995E-4</v>
      </c>
      <c r="G62" s="31">
        <v>5.9999999999999995E-4</v>
      </c>
      <c r="H62" s="31">
        <v>5.9999999999999995E-4</v>
      </c>
      <c r="I62" s="31">
        <v>155.98400000000001</v>
      </c>
      <c r="J62" s="32">
        <v>68.88</v>
      </c>
    </row>
    <row r="63" spans="2:10" x14ac:dyDescent="0.25">
      <c r="B63" s="30">
        <v>23.9175</v>
      </c>
      <c r="C63" s="31">
        <v>620.95000000000005</v>
      </c>
      <c r="D63" s="31" t="s">
        <v>419</v>
      </c>
      <c r="E63" s="31" t="s">
        <v>431</v>
      </c>
      <c r="F63" s="31">
        <v>2E-3</v>
      </c>
      <c r="G63" s="31">
        <v>1.8E-3</v>
      </c>
      <c r="H63" s="31">
        <v>1.8E-3</v>
      </c>
      <c r="I63" s="31">
        <v>158.774</v>
      </c>
      <c r="J63" s="32">
        <v>70.430000000000007</v>
      </c>
    </row>
    <row r="64" spans="2:10" x14ac:dyDescent="0.25">
      <c r="B64" s="30">
        <v>23.997499999999999</v>
      </c>
      <c r="C64" s="31">
        <v>621.82000000000005</v>
      </c>
      <c r="D64" s="31"/>
      <c r="E64" s="31" t="s">
        <v>255</v>
      </c>
      <c r="F64" s="31">
        <v>1.1000000000000001E-3</v>
      </c>
      <c r="G64" s="31">
        <v>1E-3</v>
      </c>
      <c r="H64" s="31">
        <v>1E-3</v>
      </c>
      <c r="I64" s="31">
        <v>158.774</v>
      </c>
      <c r="J64" s="32">
        <v>70.430000000000007</v>
      </c>
    </row>
    <row r="65" spans="2:10" x14ac:dyDescent="0.25">
      <c r="B65" s="30">
        <v>24.157499999999999</v>
      </c>
      <c r="C65" s="31">
        <v>623.53</v>
      </c>
      <c r="D65" s="31" t="s">
        <v>256</v>
      </c>
      <c r="E65" s="31" t="s">
        <v>257</v>
      </c>
      <c r="F65" s="31">
        <v>6.4399999999999999E-2</v>
      </c>
      <c r="G65" s="31">
        <v>6.2199999999999998E-2</v>
      </c>
      <c r="H65" s="31">
        <v>4.82E-2</v>
      </c>
      <c r="I65" s="31">
        <v>174.542</v>
      </c>
      <c r="J65" s="32">
        <v>79.19</v>
      </c>
    </row>
    <row r="66" spans="2:10" x14ac:dyDescent="0.25">
      <c r="B66" s="30">
        <v>24.460599999999999</v>
      </c>
      <c r="C66" s="31">
        <v>626.73</v>
      </c>
      <c r="D66" s="31" t="s">
        <v>258</v>
      </c>
      <c r="E66" s="31" t="s">
        <v>259</v>
      </c>
      <c r="F66" s="31">
        <v>7.8254999999999999</v>
      </c>
      <c r="G66" s="31">
        <v>6.8110999999999997</v>
      </c>
      <c r="H66" s="31">
        <v>6.9817</v>
      </c>
      <c r="I66" s="31">
        <v>161.24</v>
      </c>
      <c r="J66" s="32">
        <v>71.8</v>
      </c>
    </row>
    <row r="67" spans="2:10" x14ac:dyDescent="0.25">
      <c r="B67" s="30">
        <v>24.7746</v>
      </c>
      <c r="C67" s="31">
        <v>630</v>
      </c>
      <c r="D67" s="31" t="s">
        <v>256</v>
      </c>
      <c r="E67" s="31" t="s">
        <v>260</v>
      </c>
      <c r="F67" s="31">
        <v>0.16830000000000001</v>
      </c>
      <c r="G67" s="31">
        <v>0.16300000000000001</v>
      </c>
      <c r="H67" s="31">
        <v>0.12609999999999999</v>
      </c>
      <c r="I67" s="31">
        <v>176.88200000000001</v>
      </c>
      <c r="J67" s="32">
        <v>80.489999999999995</v>
      </c>
    </row>
    <row r="68" spans="2:10" x14ac:dyDescent="0.25">
      <c r="B68" s="30">
        <v>24.8919</v>
      </c>
      <c r="C68" s="31">
        <v>631.20000000000005</v>
      </c>
      <c r="D68" s="31" t="s">
        <v>432</v>
      </c>
      <c r="E68" s="31" t="s">
        <v>433</v>
      </c>
      <c r="F68" s="31">
        <v>1E-3</v>
      </c>
      <c r="G68" s="31">
        <v>8.9999999999999998E-4</v>
      </c>
      <c r="H68" s="31">
        <v>8.0000000000000004E-4</v>
      </c>
      <c r="I68" s="31">
        <v>172.202</v>
      </c>
      <c r="J68" s="32">
        <v>77.89</v>
      </c>
    </row>
    <row r="69" spans="2:10" x14ac:dyDescent="0.25">
      <c r="B69" s="30">
        <v>25.020800000000001</v>
      </c>
      <c r="C69" s="31">
        <v>632.52</v>
      </c>
      <c r="D69" s="31"/>
      <c r="E69" s="31" t="s">
        <v>255</v>
      </c>
      <c r="F69" s="31">
        <v>5.0000000000000001E-4</v>
      </c>
      <c r="G69" s="31">
        <v>5.0000000000000001E-4</v>
      </c>
      <c r="H69" s="31">
        <v>4.0000000000000002E-4</v>
      </c>
      <c r="I69" s="31">
        <v>172.202</v>
      </c>
      <c r="J69" s="32">
        <v>77.89</v>
      </c>
    </row>
    <row r="70" spans="2:10" x14ac:dyDescent="0.25">
      <c r="B70" s="30">
        <v>25.245000000000001</v>
      </c>
      <c r="C70" s="31">
        <v>634.78</v>
      </c>
      <c r="D70" s="31" t="s">
        <v>256</v>
      </c>
      <c r="E70" s="31" t="s">
        <v>261</v>
      </c>
      <c r="F70" s="31">
        <v>1.17E-2</v>
      </c>
      <c r="G70" s="31">
        <v>1.0999999999999999E-2</v>
      </c>
      <c r="H70" s="31">
        <v>8.8000000000000005E-3</v>
      </c>
      <c r="I70" s="31">
        <v>177.584</v>
      </c>
      <c r="J70" s="32">
        <v>80.88</v>
      </c>
    </row>
    <row r="71" spans="2:10" x14ac:dyDescent="0.25">
      <c r="B71" s="30">
        <v>26.498100000000001</v>
      </c>
      <c r="C71" s="31">
        <v>646.96</v>
      </c>
      <c r="D71" s="31" t="s">
        <v>432</v>
      </c>
      <c r="E71" s="31" t="s">
        <v>434</v>
      </c>
      <c r="F71" s="31">
        <v>2.8999999999999998E-3</v>
      </c>
      <c r="G71" s="31">
        <v>2.7000000000000001E-3</v>
      </c>
      <c r="H71" s="31">
        <v>2.2000000000000001E-3</v>
      </c>
      <c r="I71" s="31">
        <v>178.88</v>
      </c>
      <c r="J71" s="32">
        <v>81.599999999999994</v>
      </c>
    </row>
    <row r="72" spans="2:10" x14ac:dyDescent="0.25">
      <c r="B72" s="30">
        <v>26.775200000000002</v>
      </c>
      <c r="C72" s="31">
        <v>649.54999999999995</v>
      </c>
      <c r="D72" s="31" t="s">
        <v>419</v>
      </c>
      <c r="E72" s="31" t="s">
        <v>435</v>
      </c>
      <c r="F72" s="31">
        <v>3.3E-3</v>
      </c>
      <c r="G72" s="31">
        <v>2.8E-3</v>
      </c>
      <c r="H72" s="31">
        <v>3.0000000000000001E-3</v>
      </c>
      <c r="I72" s="31">
        <v>167.864</v>
      </c>
      <c r="J72" s="32">
        <v>75.48</v>
      </c>
    </row>
    <row r="73" spans="2:10" x14ac:dyDescent="0.25">
      <c r="B73" s="30">
        <v>27.046500000000002</v>
      </c>
      <c r="C73" s="31">
        <v>652.04999999999995</v>
      </c>
      <c r="D73" s="31" t="s">
        <v>262</v>
      </c>
      <c r="E73" s="31" t="s">
        <v>263</v>
      </c>
      <c r="F73" s="31">
        <v>0.87770000000000004</v>
      </c>
      <c r="G73" s="31">
        <v>0.65069999999999995</v>
      </c>
      <c r="H73" s="31">
        <v>0.84370000000000001</v>
      </c>
      <c r="I73" s="31">
        <v>176.16200000000001</v>
      </c>
      <c r="J73" s="32">
        <v>80.09</v>
      </c>
    </row>
    <row r="74" spans="2:10" x14ac:dyDescent="0.25">
      <c r="B74" s="30">
        <v>27.308299999999999</v>
      </c>
      <c r="C74" s="31">
        <v>654.42999999999995</v>
      </c>
      <c r="D74" s="31" t="s">
        <v>256</v>
      </c>
      <c r="E74" s="31" t="s">
        <v>264</v>
      </c>
      <c r="F74" s="31">
        <v>1.3100000000000001E-2</v>
      </c>
      <c r="G74" s="31">
        <v>1.23E-2</v>
      </c>
      <c r="H74" s="31">
        <v>9.7999999999999997E-3</v>
      </c>
      <c r="I74" s="31">
        <v>186.90799999999999</v>
      </c>
      <c r="J74" s="32">
        <v>86.06</v>
      </c>
    </row>
    <row r="75" spans="2:10" x14ac:dyDescent="0.25">
      <c r="B75" s="30">
        <v>27.5839</v>
      </c>
      <c r="C75" s="31">
        <v>656.91</v>
      </c>
      <c r="D75" s="31" t="s">
        <v>432</v>
      </c>
      <c r="E75" s="31" t="s">
        <v>436</v>
      </c>
      <c r="F75" s="31">
        <v>1.1999999999999999E-3</v>
      </c>
      <c r="G75" s="31">
        <v>1.1000000000000001E-3</v>
      </c>
      <c r="H75" s="31">
        <v>8.9999999999999998E-4</v>
      </c>
      <c r="I75" s="31">
        <v>185.55799999999999</v>
      </c>
      <c r="J75" s="32">
        <v>85.31</v>
      </c>
    </row>
    <row r="76" spans="2:10" x14ac:dyDescent="0.25">
      <c r="B76" s="30">
        <v>27.805499999999999</v>
      </c>
      <c r="C76" s="31">
        <v>658.87</v>
      </c>
      <c r="D76" s="31" t="s">
        <v>258</v>
      </c>
      <c r="E76" s="31" t="s">
        <v>265</v>
      </c>
      <c r="F76" s="31">
        <v>1.34</v>
      </c>
      <c r="G76" s="31">
        <v>1.1214999999999999</v>
      </c>
      <c r="H76" s="31">
        <v>1.1955</v>
      </c>
      <c r="I76" s="31">
        <v>177.29599999999999</v>
      </c>
      <c r="J76" s="32">
        <v>80.72</v>
      </c>
    </row>
    <row r="77" spans="2:10" x14ac:dyDescent="0.25">
      <c r="B77" s="30">
        <v>28.767800000000001</v>
      </c>
      <c r="C77" s="31">
        <v>667.19</v>
      </c>
      <c r="D77" s="31" t="s">
        <v>256</v>
      </c>
      <c r="E77" s="31" t="s">
        <v>266</v>
      </c>
      <c r="F77" s="31">
        <v>5.2900000000000003E-2</v>
      </c>
      <c r="G77" s="31">
        <v>5.0799999999999998E-2</v>
      </c>
      <c r="H77" s="31">
        <v>3.9600000000000003E-2</v>
      </c>
      <c r="I77" s="31">
        <v>194.09</v>
      </c>
      <c r="J77" s="32">
        <v>90.05</v>
      </c>
    </row>
    <row r="78" spans="2:10" x14ac:dyDescent="0.25">
      <c r="B78" s="30">
        <v>28.957999999999998</v>
      </c>
      <c r="C78" s="31">
        <v>668.79</v>
      </c>
      <c r="D78" s="31" t="s">
        <v>256</v>
      </c>
      <c r="E78" s="31" t="s">
        <v>267</v>
      </c>
      <c r="F78" s="31">
        <v>7.8899999999999998E-2</v>
      </c>
      <c r="G78" s="31">
        <v>7.3999999999999996E-2</v>
      </c>
      <c r="H78" s="31">
        <v>5.91E-2</v>
      </c>
      <c r="I78" s="31">
        <v>193.60400000000001</v>
      </c>
      <c r="J78" s="32">
        <v>89.78</v>
      </c>
    </row>
    <row r="79" spans="2:10" x14ac:dyDescent="0.25">
      <c r="B79" s="30">
        <v>29.3263</v>
      </c>
      <c r="C79" s="31">
        <v>671.85</v>
      </c>
      <c r="D79" s="31" t="s">
        <v>268</v>
      </c>
      <c r="E79" s="31" t="s">
        <v>269</v>
      </c>
      <c r="F79" s="31">
        <v>3.2500000000000001E-2</v>
      </c>
      <c r="G79" s="31">
        <v>2.81E-2</v>
      </c>
      <c r="H79" s="31">
        <v>2.4899999999999999E-2</v>
      </c>
      <c r="I79" s="31">
        <v>189.464</v>
      </c>
      <c r="J79" s="32">
        <v>87.48</v>
      </c>
    </row>
    <row r="80" spans="2:10" x14ac:dyDescent="0.25">
      <c r="B80" s="30">
        <v>29.5471</v>
      </c>
      <c r="C80" s="31">
        <v>673.66</v>
      </c>
      <c r="D80" s="31" t="s">
        <v>419</v>
      </c>
      <c r="E80" s="31" t="s">
        <v>437</v>
      </c>
      <c r="F80" s="31">
        <v>1.5E-3</v>
      </c>
      <c r="G80" s="31">
        <v>1.1999999999999999E-3</v>
      </c>
      <c r="H80" s="31">
        <v>1.2999999999999999E-3</v>
      </c>
      <c r="I80" s="31">
        <v>181.346</v>
      </c>
      <c r="J80" s="32">
        <v>82.97</v>
      </c>
    </row>
    <row r="81" spans="2:10" x14ac:dyDescent="0.25">
      <c r="B81" s="30">
        <v>29.805599999999998</v>
      </c>
      <c r="C81" s="31">
        <v>675.76</v>
      </c>
      <c r="D81" s="31" t="s">
        <v>256</v>
      </c>
      <c r="E81" s="31" t="s">
        <v>270</v>
      </c>
      <c r="F81" s="31">
        <v>5.0999999999999997E-2</v>
      </c>
      <c r="G81" s="31">
        <v>4.8399999999999999E-2</v>
      </c>
      <c r="H81" s="31">
        <v>3.8199999999999998E-2</v>
      </c>
      <c r="I81" s="31">
        <v>197.33</v>
      </c>
      <c r="J81" s="32">
        <v>91.85</v>
      </c>
    </row>
    <row r="82" spans="2:10" x14ac:dyDescent="0.25">
      <c r="B82" s="30">
        <v>30.625</v>
      </c>
      <c r="C82" s="31">
        <v>682.26</v>
      </c>
      <c r="D82" s="31" t="s">
        <v>268</v>
      </c>
      <c r="E82" s="31" t="s">
        <v>271</v>
      </c>
      <c r="F82" s="31">
        <v>6.0499999999999998E-2</v>
      </c>
      <c r="G82" s="31">
        <v>5.2900000000000003E-2</v>
      </c>
      <c r="H82" s="31">
        <v>4.6199999999999998E-2</v>
      </c>
      <c r="I82" s="31">
        <v>195.386</v>
      </c>
      <c r="J82" s="32">
        <v>90.77</v>
      </c>
    </row>
    <row r="83" spans="2:10" x14ac:dyDescent="0.25">
      <c r="B83" s="30">
        <v>30.986899999999999</v>
      </c>
      <c r="C83" s="31">
        <v>685.06</v>
      </c>
      <c r="D83" s="31" t="s">
        <v>268</v>
      </c>
      <c r="E83" s="31" t="s">
        <v>272</v>
      </c>
      <c r="F83" s="31">
        <v>4.4200000000000003E-2</v>
      </c>
      <c r="G83" s="31">
        <v>3.8399999999999997E-2</v>
      </c>
      <c r="H83" s="31">
        <v>3.3799999999999997E-2</v>
      </c>
      <c r="I83" s="31">
        <v>197.096</v>
      </c>
      <c r="J83" s="32">
        <v>91.72</v>
      </c>
    </row>
    <row r="84" spans="2:10" ht="15.75" thickBot="1" x14ac:dyDescent="0.3">
      <c r="B84" s="33">
        <v>31.096900000000002</v>
      </c>
      <c r="C84" s="34">
        <v>685.9</v>
      </c>
      <c r="D84" s="34" t="s">
        <v>256</v>
      </c>
      <c r="E84" s="34" t="s">
        <v>273</v>
      </c>
      <c r="F84" s="34">
        <v>4.7000000000000002E-3</v>
      </c>
      <c r="G84" s="34">
        <v>4.4000000000000003E-3</v>
      </c>
      <c r="H84" s="34">
        <v>3.5999999999999999E-3</v>
      </c>
      <c r="I84" s="34">
        <v>200.24600000000001</v>
      </c>
      <c r="J84" s="35">
        <v>93.47</v>
      </c>
    </row>
    <row r="98" spans="2:10" ht="15.75" thickBot="1" x14ac:dyDescent="0.3"/>
    <row r="99" spans="2:10" ht="15.75" thickBot="1" x14ac:dyDescent="0.3">
      <c r="B99" s="24" t="s">
        <v>93</v>
      </c>
      <c r="C99" s="25" t="s">
        <v>94</v>
      </c>
      <c r="D99" s="25" t="s">
        <v>95</v>
      </c>
      <c r="E99" s="25" t="s">
        <v>96</v>
      </c>
      <c r="F99" s="25" t="s">
        <v>97</v>
      </c>
      <c r="G99" s="25" t="s">
        <v>98</v>
      </c>
      <c r="H99" s="25" t="s">
        <v>99</v>
      </c>
      <c r="I99" s="25" t="s">
        <v>88</v>
      </c>
      <c r="J99" s="26" t="s">
        <v>100</v>
      </c>
    </row>
    <row r="100" spans="2:10" x14ac:dyDescent="0.25">
      <c r="B100" s="37">
        <v>31.3444</v>
      </c>
      <c r="C100" s="38">
        <v>687.79</v>
      </c>
      <c r="D100" s="38" t="s">
        <v>282</v>
      </c>
      <c r="E100" s="38" t="s">
        <v>438</v>
      </c>
      <c r="F100" s="38">
        <v>7.4200000000000002E-2</v>
      </c>
      <c r="G100" s="38">
        <v>6.9900000000000004E-2</v>
      </c>
      <c r="H100" s="38">
        <v>4.8800000000000003E-2</v>
      </c>
      <c r="I100" s="38">
        <v>210.63200000000001</v>
      </c>
      <c r="J100" s="39">
        <v>99.24</v>
      </c>
    </row>
    <row r="101" spans="2:10" x14ac:dyDescent="0.25">
      <c r="B101" s="30">
        <v>33.010300000000001</v>
      </c>
      <c r="C101" s="31">
        <v>700</v>
      </c>
      <c r="D101" s="31" t="s">
        <v>275</v>
      </c>
      <c r="E101" s="31" t="s">
        <v>276</v>
      </c>
      <c r="F101" s="31">
        <v>1.41E-2</v>
      </c>
      <c r="G101" s="31">
        <v>1.35E-2</v>
      </c>
      <c r="H101" s="31">
        <v>1.06E-2</v>
      </c>
      <c r="I101" s="31">
        <v>209.15600000000001</v>
      </c>
      <c r="J101" s="32">
        <v>98.42</v>
      </c>
    </row>
    <row r="102" spans="2:10" x14ac:dyDescent="0.25">
      <c r="B102" s="30">
        <v>36.013300000000001</v>
      </c>
      <c r="C102" s="31">
        <v>718.46</v>
      </c>
      <c r="D102" s="31" t="s">
        <v>432</v>
      </c>
      <c r="E102" s="31" t="s">
        <v>439</v>
      </c>
      <c r="F102" s="31">
        <v>1.9E-3</v>
      </c>
      <c r="G102" s="31">
        <v>1.6999999999999999E-3</v>
      </c>
      <c r="H102" s="31">
        <v>1.4E-3</v>
      </c>
      <c r="I102" s="31">
        <v>209.15600000000001</v>
      </c>
      <c r="J102" s="32">
        <v>98.42</v>
      </c>
    </row>
    <row r="103" spans="2:10" x14ac:dyDescent="0.25">
      <c r="B103" s="30">
        <v>36.119199999999999</v>
      </c>
      <c r="C103" s="31">
        <v>719.07</v>
      </c>
      <c r="D103" s="31" t="s">
        <v>268</v>
      </c>
      <c r="E103" s="31" t="s">
        <v>278</v>
      </c>
      <c r="F103" s="31">
        <v>1.9400000000000001E-2</v>
      </c>
      <c r="G103" s="31">
        <v>1.6400000000000001E-2</v>
      </c>
      <c r="H103" s="31">
        <v>1.4800000000000001E-2</v>
      </c>
      <c r="I103" s="31">
        <v>213.67400000000001</v>
      </c>
      <c r="J103" s="32">
        <v>100.93</v>
      </c>
    </row>
    <row r="104" spans="2:10" x14ac:dyDescent="0.25">
      <c r="B104" s="27">
        <v>36.531399999999998</v>
      </c>
      <c r="C104" s="28">
        <v>721.45</v>
      </c>
      <c r="D104" s="28" t="s">
        <v>279</v>
      </c>
      <c r="E104" s="28" t="s">
        <v>280</v>
      </c>
      <c r="F104" s="28">
        <v>1.1000000000000001E-3</v>
      </c>
      <c r="G104" s="28">
        <v>1E-3</v>
      </c>
      <c r="H104" s="28">
        <v>8.0000000000000004E-4</v>
      </c>
      <c r="I104" s="28">
        <v>220.80199999999999</v>
      </c>
      <c r="J104" s="29">
        <v>104.89</v>
      </c>
    </row>
    <row r="105" spans="2:10" x14ac:dyDescent="0.25">
      <c r="B105" s="115">
        <v>38.091299999999997</v>
      </c>
      <c r="C105" s="116">
        <v>730.16</v>
      </c>
      <c r="D105" s="116" t="s">
        <v>268</v>
      </c>
      <c r="E105" s="116" t="s">
        <v>281</v>
      </c>
      <c r="F105" s="116">
        <v>2.5999999999999999E-3</v>
      </c>
      <c r="G105" s="116">
        <v>2.2000000000000001E-3</v>
      </c>
      <c r="H105" s="116">
        <v>2E-3</v>
      </c>
      <c r="I105" s="116">
        <v>218.24600000000001</v>
      </c>
      <c r="J105" s="117">
        <v>103.47</v>
      </c>
    </row>
    <row r="106" spans="2:10" x14ac:dyDescent="0.25">
      <c r="B106" s="30">
        <v>39.539200000000001</v>
      </c>
      <c r="C106" s="31">
        <v>737.87</v>
      </c>
      <c r="D106" s="31" t="s">
        <v>279</v>
      </c>
      <c r="E106" s="31" t="s">
        <v>285</v>
      </c>
      <c r="F106" s="31">
        <v>1.2999999999999999E-3</v>
      </c>
      <c r="G106" s="31">
        <v>1.1000000000000001E-3</v>
      </c>
      <c r="H106" s="31">
        <v>8.9999999999999998E-4</v>
      </c>
      <c r="I106" s="31">
        <v>242.13200000000001</v>
      </c>
      <c r="J106" s="32">
        <v>116.74</v>
      </c>
    </row>
    <row r="107" spans="2:10" x14ac:dyDescent="0.25">
      <c r="B107" s="121">
        <v>40.931699999999999</v>
      </c>
      <c r="C107" s="122">
        <v>744.97</v>
      </c>
      <c r="D107" s="122" t="s">
        <v>279</v>
      </c>
      <c r="E107" s="122" t="s">
        <v>287</v>
      </c>
      <c r="F107" s="122">
        <v>1.8E-3</v>
      </c>
      <c r="G107" s="122">
        <v>1.5E-3</v>
      </c>
      <c r="H107" s="122">
        <v>1.1999999999999999E-3</v>
      </c>
      <c r="I107" s="122">
        <v>230.738</v>
      </c>
      <c r="J107" s="123">
        <v>110.41</v>
      </c>
    </row>
    <row r="108" spans="2:10" x14ac:dyDescent="0.25">
      <c r="B108" s="121">
        <v>42.801699999999997</v>
      </c>
      <c r="C108" s="122">
        <v>754.07</v>
      </c>
      <c r="D108" s="122" t="s">
        <v>289</v>
      </c>
      <c r="E108" s="122" t="s">
        <v>290</v>
      </c>
      <c r="F108" s="122">
        <v>6.4000000000000003E-3</v>
      </c>
      <c r="G108" s="122">
        <v>4.7999999999999996E-3</v>
      </c>
      <c r="H108" s="122">
        <v>5.1999999999999998E-3</v>
      </c>
      <c r="I108" s="122">
        <v>231.13399999999999</v>
      </c>
      <c r="J108" s="123">
        <v>110.63</v>
      </c>
    </row>
    <row r="109" spans="2:10" x14ac:dyDescent="0.25">
      <c r="B109" s="121">
        <v>44.972900000000003</v>
      </c>
      <c r="C109" s="122">
        <v>764.06</v>
      </c>
      <c r="D109" s="122" t="s">
        <v>282</v>
      </c>
      <c r="E109" s="122" t="s">
        <v>293</v>
      </c>
      <c r="F109" s="122">
        <v>1.5E-3</v>
      </c>
      <c r="G109" s="122">
        <v>1.4E-3</v>
      </c>
      <c r="H109" s="122">
        <v>1E-3</v>
      </c>
      <c r="I109" s="122">
        <v>243.77</v>
      </c>
      <c r="J109" s="123">
        <v>117.65</v>
      </c>
    </row>
    <row r="110" spans="2:10" x14ac:dyDescent="0.25">
      <c r="B110" s="121">
        <v>47.271700000000003</v>
      </c>
      <c r="C110" s="122">
        <v>774.04</v>
      </c>
      <c r="D110" s="122" t="s">
        <v>279</v>
      </c>
      <c r="E110" s="122" t="s">
        <v>298</v>
      </c>
      <c r="F110" s="122">
        <v>1.6000000000000001E-3</v>
      </c>
      <c r="G110" s="122">
        <v>1.4E-3</v>
      </c>
      <c r="H110" s="122">
        <v>1.1000000000000001E-3</v>
      </c>
      <c r="I110" s="122">
        <v>243.5</v>
      </c>
      <c r="J110" s="123">
        <v>117.5</v>
      </c>
    </row>
    <row r="111" spans="2:10" x14ac:dyDescent="0.25">
      <c r="B111" s="121">
        <v>52.289200000000001</v>
      </c>
      <c r="C111" s="122">
        <v>794</v>
      </c>
      <c r="D111" s="122" t="s">
        <v>279</v>
      </c>
      <c r="E111" s="122" t="s">
        <v>307</v>
      </c>
      <c r="F111" s="122">
        <v>1.6000000000000001E-3</v>
      </c>
      <c r="G111" s="122">
        <v>1.2999999999999999E-3</v>
      </c>
      <c r="H111" s="122">
        <v>1.1000000000000001E-3</v>
      </c>
      <c r="I111" s="122">
        <v>254.17400000000001</v>
      </c>
      <c r="J111" s="123">
        <v>123.43</v>
      </c>
    </row>
    <row r="112" spans="2:10" ht="15.75" thickBot="1" x14ac:dyDescent="0.3">
      <c r="B112" s="124">
        <v>53.914999999999999</v>
      </c>
      <c r="C112" s="125">
        <v>800</v>
      </c>
      <c r="D112" s="125" t="s">
        <v>308</v>
      </c>
      <c r="E112" s="125" t="s">
        <v>309</v>
      </c>
      <c r="F112" s="125">
        <v>3.0999999999999999E-3</v>
      </c>
      <c r="G112" s="125">
        <v>2.8999999999999998E-3</v>
      </c>
      <c r="H112" s="125">
        <v>2E-3</v>
      </c>
      <c r="I112" s="125">
        <v>258.22399999999999</v>
      </c>
      <c r="J112" s="126">
        <v>125.68</v>
      </c>
    </row>
  </sheetData>
  <sheetProtection algorithmName="SHA-512" hashValue="robOqPJhiVMKLBUH3tKZFmtQ4h7L8QQAGlsehxiXLUvT1KRSVYOjVNzsDw54q2Fmn2vLMLZG7sDJoMDtSTCbbw==" saltValue="znE1Ch/EMIk3JXM0GwThPQ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&amp;C10&amp;LAlbacora Leste Crude Assay Report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230F-469D-489F-9404-3EC990923804}">
  <dimension ref="A1:J160"/>
  <sheetViews>
    <sheetView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36" t="s">
        <v>102</v>
      </c>
      <c r="C7" s="136"/>
      <c r="D7" s="136"/>
      <c r="E7" s="136"/>
      <c r="F7" s="136"/>
      <c r="G7" s="136"/>
      <c r="H7" s="136"/>
      <c r="I7" s="136"/>
      <c r="J7" s="136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47" t="s">
        <v>34</v>
      </c>
      <c r="C9" s="248"/>
      <c r="D9" s="249"/>
      <c r="E9" s="283" t="str">
        <f>+'Title Page'!K16</f>
        <v>Albacora Leste</v>
      </c>
      <c r="F9" s="284"/>
      <c r="G9" s="284"/>
      <c r="H9" s="284"/>
      <c r="I9" s="284"/>
      <c r="J9" s="285"/>
    </row>
    <row r="10" spans="1:10" ht="15.75" x14ac:dyDescent="0.25">
      <c r="B10" s="250" t="s">
        <v>36</v>
      </c>
      <c r="C10" s="251"/>
      <c r="D10" s="252"/>
      <c r="E10" s="280" t="str">
        <f>+'Title Page'!K17</f>
        <v>120-23-02750</v>
      </c>
      <c r="F10" s="281"/>
      <c r="G10" s="281"/>
      <c r="H10" s="281"/>
      <c r="I10" s="281"/>
      <c r="J10" s="282"/>
    </row>
    <row r="11" spans="1:10" ht="15.75" x14ac:dyDescent="0.25">
      <c r="B11" s="250" t="s">
        <v>37</v>
      </c>
      <c r="C11" s="251"/>
      <c r="D11" s="252"/>
      <c r="E11" s="280" t="str">
        <f>+'Title Page'!K9</f>
        <v>PetroRio</v>
      </c>
      <c r="F11" s="281"/>
      <c r="G11" s="281"/>
      <c r="H11" s="281"/>
      <c r="I11" s="281"/>
      <c r="J11" s="282"/>
    </row>
    <row r="12" spans="1:10" ht="15.75" x14ac:dyDescent="0.25">
      <c r="B12" s="250" t="s">
        <v>38</v>
      </c>
      <c r="C12" s="251"/>
      <c r="D12" s="252"/>
      <c r="E12" s="286" t="str">
        <f>+'Title Page'!K12</f>
        <v>March 29, 2023</v>
      </c>
      <c r="F12" s="287"/>
      <c r="G12" s="287"/>
      <c r="H12" s="287"/>
      <c r="I12" s="287"/>
      <c r="J12" s="288"/>
    </row>
    <row r="13" spans="1:10" ht="16.5" thickBot="1" x14ac:dyDescent="0.3">
      <c r="B13" s="265" t="s">
        <v>26</v>
      </c>
      <c r="C13" s="266"/>
      <c r="D13" s="267"/>
      <c r="E13" s="295" t="s">
        <v>167</v>
      </c>
      <c r="F13" s="268"/>
      <c r="G13" s="268"/>
      <c r="H13" s="268"/>
      <c r="I13" s="268"/>
      <c r="J13" s="296"/>
    </row>
    <row r="14" spans="1:10" ht="15.75" thickBot="1" x14ac:dyDescent="0.3"/>
    <row r="15" spans="1:10" ht="15.75" thickBot="1" x14ac:dyDescent="0.3">
      <c r="B15" s="24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5" t="s">
        <v>88</v>
      </c>
      <c r="J15" s="26" t="s">
        <v>100</v>
      </c>
    </row>
    <row r="16" spans="1:10" x14ac:dyDescent="0.25">
      <c r="B16" s="37">
        <v>6.7319000000000004</v>
      </c>
      <c r="C16" s="38">
        <v>200</v>
      </c>
      <c r="D16" s="38" t="s">
        <v>232</v>
      </c>
      <c r="E16" s="38" t="s">
        <v>233</v>
      </c>
      <c r="F16" s="38">
        <v>2.8999999999999998E-3</v>
      </c>
      <c r="G16" s="38">
        <v>5.8999999999999999E-3</v>
      </c>
      <c r="H16" s="38">
        <v>8.9999999999999993E-3</v>
      </c>
      <c r="I16" s="38">
        <v>-127.48</v>
      </c>
      <c r="J16" s="39">
        <v>-88.6</v>
      </c>
    </row>
    <row r="17" spans="2:10" x14ac:dyDescent="0.25">
      <c r="B17" s="30">
        <v>7.2629999999999999</v>
      </c>
      <c r="C17" s="31">
        <v>300</v>
      </c>
      <c r="D17" s="31" t="s">
        <v>234</v>
      </c>
      <c r="E17" s="31" t="s">
        <v>235</v>
      </c>
      <c r="F17" s="31">
        <v>1.11E-2</v>
      </c>
      <c r="G17" s="31">
        <v>1.5800000000000002E-2</v>
      </c>
      <c r="H17" s="31">
        <v>2.3599999999999999E-2</v>
      </c>
      <c r="I17" s="31">
        <v>-43.671999999999997</v>
      </c>
      <c r="J17" s="32">
        <v>-42.04</v>
      </c>
    </row>
    <row r="18" spans="2:10" x14ac:dyDescent="0.25">
      <c r="B18" s="30">
        <v>8.2253000000000007</v>
      </c>
      <c r="C18" s="31">
        <v>366.02</v>
      </c>
      <c r="D18" s="31" t="s">
        <v>236</v>
      </c>
      <c r="E18" s="31" t="s">
        <v>237</v>
      </c>
      <c r="F18" s="31">
        <v>6.6199999999999995E-2</v>
      </c>
      <c r="G18" s="31">
        <v>8.5199999999999998E-2</v>
      </c>
      <c r="H18" s="31">
        <v>0.107</v>
      </c>
      <c r="I18" s="31">
        <v>10.904</v>
      </c>
      <c r="J18" s="32">
        <v>-11.72</v>
      </c>
    </row>
    <row r="19" spans="2:10" x14ac:dyDescent="0.25">
      <c r="B19" s="30">
        <v>9.141</v>
      </c>
      <c r="C19" s="31">
        <v>400</v>
      </c>
      <c r="D19" s="31" t="s">
        <v>238</v>
      </c>
      <c r="E19" s="31" t="s">
        <v>239</v>
      </c>
      <c r="F19" s="31">
        <v>0.26090000000000002</v>
      </c>
      <c r="G19" s="31">
        <v>0.32340000000000002</v>
      </c>
      <c r="H19" s="31">
        <v>0.42170000000000002</v>
      </c>
      <c r="I19" s="31">
        <v>31.1</v>
      </c>
      <c r="J19" s="32">
        <v>-0.5</v>
      </c>
    </row>
    <row r="20" spans="2:10" x14ac:dyDescent="0.25">
      <c r="B20" s="30">
        <v>9.6045999999999996</v>
      </c>
      <c r="C20" s="31">
        <v>415.03</v>
      </c>
      <c r="D20" s="31" t="s">
        <v>240</v>
      </c>
      <c r="E20" s="31" t="s">
        <v>241</v>
      </c>
      <c r="F20" s="31">
        <v>4.1000000000000003E-3</v>
      </c>
      <c r="G20" s="31">
        <v>5.0000000000000001E-3</v>
      </c>
      <c r="H20" s="31">
        <v>5.3E-3</v>
      </c>
      <c r="I20" s="31">
        <v>49.1</v>
      </c>
      <c r="J20" s="32">
        <v>9.5</v>
      </c>
    </row>
    <row r="21" spans="2:10" x14ac:dyDescent="0.25">
      <c r="B21" s="30">
        <v>12.5791</v>
      </c>
      <c r="C21" s="31">
        <v>477.27</v>
      </c>
      <c r="D21" s="31" t="s">
        <v>240</v>
      </c>
      <c r="E21" s="31" t="s">
        <v>242</v>
      </c>
      <c r="F21" s="31">
        <v>0.3231</v>
      </c>
      <c r="G21" s="31">
        <v>0.37430000000000002</v>
      </c>
      <c r="H21" s="31">
        <v>0.42080000000000001</v>
      </c>
      <c r="I21" s="31">
        <v>82.111999999999995</v>
      </c>
      <c r="J21" s="32">
        <v>27.84</v>
      </c>
    </row>
    <row r="22" spans="2:10" x14ac:dyDescent="0.25">
      <c r="B22" s="30">
        <v>14.2752</v>
      </c>
      <c r="C22" s="31">
        <v>500</v>
      </c>
      <c r="D22" s="31" t="s">
        <v>243</v>
      </c>
      <c r="E22" s="31" t="s">
        <v>244</v>
      </c>
      <c r="F22" s="31">
        <v>0.69669999999999999</v>
      </c>
      <c r="G22" s="31">
        <v>0.8</v>
      </c>
      <c r="H22" s="31">
        <v>0.90739999999999998</v>
      </c>
      <c r="I22" s="31">
        <v>96.908000000000001</v>
      </c>
      <c r="J22" s="32">
        <v>36.06</v>
      </c>
    </row>
    <row r="23" spans="2:10" x14ac:dyDescent="0.25">
      <c r="B23" s="30">
        <v>15.751099999999999</v>
      </c>
      <c r="C23" s="31">
        <v>525.05999999999995</v>
      </c>
      <c r="D23" s="31" t="s">
        <v>412</v>
      </c>
      <c r="E23" s="31" t="s">
        <v>418</v>
      </c>
      <c r="F23" s="31">
        <v>1.2999999999999999E-3</v>
      </c>
      <c r="G23" s="31">
        <v>1.5E-3</v>
      </c>
      <c r="H23" s="31">
        <v>1.8E-3</v>
      </c>
      <c r="I23" s="31">
        <v>101.408</v>
      </c>
      <c r="J23" s="32">
        <v>38.56</v>
      </c>
    </row>
    <row r="24" spans="2:10" x14ac:dyDescent="0.25">
      <c r="B24" s="30">
        <v>16.757400000000001</v>
      </c>
      <c r="C24" s="31">
        <v>539.95000000000005</v>
      </c>
      <c r="D24" s="31" t="s">
        <v>246</v>
      </c>
      <c r="E24" s="31" t="s">
        <v>247</v>
      </c>
      <c r="F24" s="31">
        <v>4.58E-2</v>
      </c>
      <c r="G24" s="31">
        <v>5.11E-2</v>
      </c>
      <c r="H24" s="31">
        <v>4.99E-2</v>
      </c>
      <c r="I24" s="31">
        <v>121.514</v>
      </c>
      <c r="J24" s="32">
        <v>49.73</v>
      </c>
    </row>
    <row r="25" spans="2:10" x14ac:dyDescent="0.25">
      <c r="B25" s="30">
        <v>18.870899999999999</v>
      </c>
      <c r="C25" s="31">
        <v>566.95000000000005</v>
      </c>
      <c r="D25" s="31" t="s">
        <v>248</v>
      </c>
      <c r="E25" s="31" t="s">
        <v>249</v>
      </c>
      <c r="F25" s="31">
        <v>0.71220000000000006</v>
      </c>
      <c r="G25" s="31">
        <v>0.69199999999999995</v>
      </c>
      <c r="H25" s="31">
        <v>0.95420000000000005</v>
      </c>
      <c r="I25" s="31">
        <v>120.65</v>
      </c>
      <c r="J25" s="32">
        <v>49.25</v>
      </c>
    </row>
    <row r="26" spans="2:10" x14ac:dyDescent="0.25">
      <c r="B26" s="30">
        <v>19.005199999999999</v>
      </c>
      <c r="C26" s="31">
        <v>568.51</v>
      </c>
      <c r="D26" s="31" t="s">
        <v>246</v>
      </c>
      <c r="E26" s="31" t="s">
        <v>250</v>
      </c>
      <c r="F26" s="31">
        <v>0.45650000000000002</v>
      </c>
      <c r="G26" s="31">
        <v>0.49969999999999998</v>
      </c>
      <c r="H26" s="31">
        <v>0.49769999999999998</v>
      </c>
      <c r="I26" s="31">
        <v>136.364</v>
      </c>
      <c r="J26" s="32">
        <v>57.98</v>
      </c>
    </row>
    <row r="27" spans="2:10" x14ac:dyDescent="0.25">
      <c r="B27" s="30">
        <v>19.393699999999999</v>
      </c>
      <c r="C27" s="31">
        <v>572.91</v>
      </c>
      <c r="D27" s="31" t="s">
        <v>246</v>
      </c>
      <c r="E27" s="31" t="s">
        <v>251</v>
      </c>
      <c r="F27" s="31">
        <v>2.8999000000000001</v>
      </c>
      <c r="G27" s="31">
        <v>3.2157</v>
      </c>
      <c r="H27" s="31">
        <v>3.1621999999999999</v>
      </c>
      <c r="I27" s="31">
        <v>140.46799999999999</v>
      </c>
      <c r="J27" s="32">
        <v>60.26</v>
      </c>
    </row>
    <row r="28" spans="2:10" x14ac:dyDescent="0.25">
      <c r="B28" s="30">
        <v>19.5608</v>
      </c>
      <c r="C28" s="31">
        <v>574.77</v>
      </c>
      <c r="D28" s="31" t="s">
        <v>419</v>
      </c>
      <c r="E28" s="31" t="s">
        <v>420</v>
      </c>
      <c r="F28" s="31">
        <v>1E-3</v>
      </c>
      <c r="G28" s="31">
        <v>1.1000000000000001E-3</v>
      </c>
      <c r="H28" s="31">
        <v>1.1000000000000001E-3</v>
      </c>
      <c r="I28" s="31">
        <v>137.47999999999999</v>
      </c>
      <c r="J28" s="32">
        <v>58.6</v>
      </c>
    </row>
    <row r="29" spans="2:10" x14ac:dyDescent="0.25">
      <c r="B29" s="30">
        <v>20.5154</v>
      </c>
      <c r="C29" s="31">
        <v>584.92999999999995</v>
      </c>
      <c r="D29" s="31" t="s">
        <v>246</v>
      </c>
      <c r="E29" s="31" t="s">
        <v>252</v>
      </c>
      <c r="F29" s="31">
        <v>1.8643000000000001</v>
      </c>
      <c r="G29" s="31">
        <v>2.0324</v>
      </c>
      <c r="H29" s="31">
        <v>2.0327999999999999</v>
      </c>
      <c r="I29" s="31">
        <v>145.886</v>
      </c>
      <c r="J29" s="32">
        <v>63.27</v>
      </c>
    </row>
    <row r="30" spans="2:10" x14ac:dyDescent="0.25">
      <c r="B30" s="30">
        <v>20.773299999999999</v>
      </c>
      <c r="C30" s="31">
        <v>587.54999999999995</v>
      </c>
      <c r="D30" s="31" t="s">
        <v>419</v>
      </c>
      <c r="E30" s="31" t="s">
        <v>421</v>
      </c>
      <c r="F30" s="31">
        <v>1.5E-3</v>
      </c>
      <c r="G30" s="31">
        <v>1.6000000000000001E-3</v>
      </c>
      <c r="H30" s="31">
        <v>1.6999999999999999E-3</v>
      </c>
      <c r="I30" s="31">
        <v>143.78</v>
      </c>
      <c r="J30" s="32">
        <v>62.1</v>
      </c>
    </row>
    <row r="31" spans="2:10" x14ac:dyDescent="0.25">
      <c r="B31" s="30">
        <v>22.061299999999999</v>
      </c>
      <c r="C31" s="31">
        <v>600</v>
      </c>
      <c r="D31" s="31" t="s">
        <v>253</v>
      </c>
      <c r="E31" s="31" t="s">
        <v>254</v>
      </c>
      <c r="F31" s="31">
        <v>8.4200999999999997</v>
      </c>
      <c r="G31" s="31">
        <v>9.2477</v>
      </c>
      <c r="H31" s="31">
        <v>9.1814999999999998</v>
      </c>
      <c r="I31" s="31">
        <v>155.714</v>
      </c>
      <c r="J31" s="32">
        <v>68.73</v>
      </c>
    </row>
    <row r="32" spans="2:10" x14ac:dyDescent="0.25">
      <c r="B32" s="30">
        <v>22.49</v>
      </c>
      <c r="C32" s="31">
        <v>605.07000000000005</v>
      </c>
      <c r="D32" s="31" t="s">
        <v>419</v>
      </c>
      <c r="E32" s="31" t="s">
        <v>424</v>
      </c>
      <c r="F32" s="31">
        <v>2.2000000000000001E-3</v>
      </c>
      <c r="G32" s="31">
        <v>2.3E-3</v>
      </c>
      <c r="H32" s="31">
        <v>2.3999999999999998E-3</v>
      </c>
      <c r="I32" s="31">
        <v>154.184</v>
      </c>
      <c r="J32" s="32">
        <v>67.88</v>
      </c>
    </row>
    <row r="33" spans="2:10" x14ac:dyDescent="0.25">
      <c r="B33" s="30">
        <v>22.69</v>
      </c>
      <c r="C33" s="31">
        <v>607.39</v>
      </c>
      <c r="D33" s="31" t="s">
        <v>419</v>
      </c>
      <c r="E33" s="31" t="s">
        <v>425</v>
      </c>
      <c r="F33" s="31">
        <v>1.2999999999999999E-3</v>
      </c>
      <c r="G33" s="31">
        <v>1.4E-3</v>
      </c>
      <c r="H33" s="31">
        <v>1.5E-3</v>
      </c>
      <c r="I33" s="31">
        <v>153.13999999999999</v>
      </c>
      <c r="J33" s="32">
        <v>67.3</v>
      </c>
    </row>
    <row r="34" spans="2:10" x14ac:dyDescent="0.25">
      <c r="B34" s="30">
        <v>23.491499999999998</v>
      </c>
      <c r="C34" s="31">
        <v>616.41999999999996</v>
      </c>
      <c r="D34" s="31" t="s">
        <v>419</v>
      </c>
      <c r="E34" s="31" t="s">
        <v>429</v>
      </c>
      <c r="F34" s="31">
        <v>1.6999999999999999E-3</v>
      </c>
      <c r="G34" s="31">
        <v>1.6999999999999999E-3</v>
      </c>
      <c r="H34" s="31">
        <v>1.8E-3</v>
      </c>
      <c r="I34" s="31">
        <v>155.98400000000001</v>
      </c>
      <c r="J34" s="32">
        <v>68.88</v>
      </c>
    </row>
    <row r="35" spans="2:10" x14ac:dyDescent="0.25">
      <c r="B35" s="30">
        <v>24.139199999999999</v>
      </c>
      <c r="C35" s="31">
        <v>623.4</v>
      </c>
      <c r="D35" s="31" t="s">
        <v>256</v>
      </c>
      <c r="E35" s="31" t="s">
        <v>257</v>
      </c>
      <c r="F35" s="31">
        <v>0.33029999999999998</v>
      </c>
      <c r="G35" s="31">
        <v>0.35499999999999998</v>
      </c>
      <c r="H35" s="31">
        <v>0.30969999999999998</v>
      </c>
      <c r="I35" s="31">
        <v>174.542</v>
      </c>
      <c r="J35" s="32">
        <v>79.19</v>
      </c>
    </row>
    <row r="36" spans="2:10" x14ac:dyDescent="0.25">
      <c r="B36" s="30">
        <v>24.478999999999999</v>
      </c>
      <c r="C36" s="31">
        <v>626.97</v>
      </c>
      <c r="D36" s="31" t="s">
        <v>258</v>
      </c>
      <c r="E36" s="31" t="s">
        <v>259</v>
      </c>
      <c r="F36" s="31">
        <v>12.091100000000001</v>
      </c>
      <c r="G36" s="31">
        <v>11.6972</v>
      </c>
      <c r="H36" s="31">
        <v>13.5002</v>
      </c>
      <c r="I36" s="31">
        <v>161.24</v>
      </c>
      <c r="J36" s="32">
        <v>71.8</v>
      </c>
    </row>
    <row r="37" spans="2:10" x14ac:dyDescent="0.25">
      <c r="B37" s="30">
        <v>24.776599999999998</v>
      </c>
      <c r="C37" s="31">
        <v>630.03</v>
      </c>
      <c r="D37" s="31" t="s">
        <v>256</v>
      </c>
      <c r="E37" s="31" t="s">
        <v>260</v>
      </c>
      <c r="F37" s="31">
        <v>1.1415</v>
      </c>
      <c r="G37" s="31">
        <v>1.2289000000000001</v>
      </c>
      <c r="H37" s="31">
        <v>1.0704</v>
      </c>
      <c r="I37" s="31">
        <v>176.88200000000001</v>
      </c>
      <c r="J37" s="32">
        <v>80.489999999999995</v>
      </c>
    </row>
    <row r="38" spans="2:10" x14ac:dyDescent="0.25">
      <c r="B38" s="30">
        <v>25.221499999999999</v>
      </c>
      <c r="C38" s="31">
        <v>634.52</v>
      </c>
      <c r="D38" s="31" t="s">
        <v>256</v>
      </c>
      <c r="E38" s="31" t="s">
        <v>261</v>
      </c>
      <c r="F38" s="31">
        <v>8.0600000000000005E-2</v>
      </c>
      <c r="G38" s="31">
        <v>8.4599999999999995E-2</v>
      </c>
      <c r="H38" s="31">
        <v>7.5600000000000001E-2</v>
      </c>
      <c r="I38" s="31">
        <v>177.584</v>
      </c>
      <c r="J38" s="32">
        <v>80.88</v>
      </c>
    </row>
    <row r="39" spans="2:10" x14ac:dyDescent="0.25">
      <c r="B39" s="30">
        <v>25.7957</v>
      </c>
      <c r="C39" s="31">
        <v>640.16</v>
      </c>
      <c r="D39" s="31" t="s">
        <v>432</v>
      </c>
      <c r="E39" s="31" t="s">
        <v>449</v>
      </c>
      <c r="F39" s="31">
        <v>1.1000000000000001E-3</v>
      </c>
      <c r="G39" s="31">
        <v>1.1000000000000001E-3</v>
      </c>
      <c r="H39" s="31">
        <v>1.1000000000000001E-3</v>
      </c>
      <c r="I39" s="31">
        <v>177.422</v>
      </c>
      <c r="J39" s="32">
        <v>80.790000000000006</v>
      </c>
    </row>
    <row r="40" spans="2:10" x14ac:dyDescent="0.25">
      <c r="B40" s="30">
        <v>26.4878</v>
      </c>
      <c r="C40" s="31">
        <v>646.74</v>
      </c>
      <c r="D40" s="31" t="s">
        <v>432</v>
      </c>
      <c r="E40" s="31" t="s">
        <v>434</v>
      </c>
      <c r="F40" s="31">
        <v>1.1000000000000001E-3</v>
      </c>
      <c r="G40" s="31">
        <v>1.1999999999999999E-3</v>
      </c>
      <c r="H40" s="31">
        <v>1.1000000000000001E-3</v>
      </c>
      <c r="I40" s="31">
        <v>178.88</v>
      </c>
      <c r="J40" s="32">
        <v>81.599999999999994</v>
      </c>
    </row>
    <row r="41" spans="2:10" x14ac:dyDescent="0.25">
      <c r="B41" s="30">
        <v>26.7608</v>
      </c>
      <c r="C41" s="31">
        <v>649.28</v>
      </c>
      <c r="D41" s="31" t="s">
        <v>419</v>
      </c>
      <c r="E41" s="31" t="s">
        <v>435</v>
      </c>
      <c r="F41" s="31">
        <v>8.6E-3</v>
      </c>
      <c r="G41" s="31">
        <v>8.0000000000000002E-3</v>
      </c>
      <c r="H41" s="31">
        <v>9.7999999999999997E-3</v>
      </c>
      <c r="I41" s="31">
        <v>167.864</v>
      </c>
      <c r="J41" s="32">
        <v>75.48</v>
      </c>
    </row>
    <row r="42" spans="2:10" x14ac:dyDescent="0.25">
      <c r="B42" s="30">
        <v>27.056100000000001</v>
      </c>
      <c r="C42" s="31">
        <v>651.98</v>
      </c>
      <c r="D42" s="31" t="s">
        <v>262</v>
      </c>
      <c r="E42" s="31" t="s">
        <v>263</v>
      </c>
      <c r="F42" s="31">
        <v>1.018</v>
      </c>
      <c r="G42" s="31">
        <v>0.83879999999999999</v>
      </c>
      <c r="H42" s="31">
        <v>1.2245999999999999</v>
      </c>
      <c r="I42" s="31">
        <v>176.16200000000001</v>
      </c>
      <c r="J42" s="32">
        <v>80.09</v>
      </c>
    </row>
    <row r="43" spans="2:10" x14ac:dyDescent="0.25">
      <c r="B43" s="30">
        <v>27.2879</v>
      </c>
      <c r="C43" s="31">
        <v>654.07000000000005</v>
      </c>
      <c r="D43" s="31" t="s">
        <v>256</v>
      </c>
      <c r="E43" s="31" t="s">
        <v>264</v>
      </c>
      <c r="F43" s="31">
        <v>0.2412</v>
      </c>
      <c r="G43" s="31">
        <v>0.252</v>
      </c>
      <c r="H43" s="31">
        <v>0.22620000000000001</v>
      </c>
      <c r="I43" s="31">
        <v>186.90799999999999</v>
      </c>
      <c r="J43" s="32">
        <v>86.06</v>
      </c>
    </row>
    <row r="44" spans="2:10" x14ac:dyDescent="0.25">
      <c r="B44" s="30">
        <v>27.604199999999999</v>
      </c>
      <c r="C44" s="31">
        <v>656.89</v>
      </c>
      <c r="D44" s="31" t="s">
        <v>432</v>
      </c>
      <c r="E44" s="31" t="s">
        <v>436</v>
      </c>
      <c r="F44" s="31">
        <v>1.5E-3</v>
      </c>
      <c r="G44" s="31">
        <v>1.6000000000000001E-3</v>
      </c>
      <c r="H44" s="31">
        <v>1.5E-3</v>
      </c>
      <c r="I44" s="31">
        <v>185.55799999999999</v>
      </c>
      <c r="J44" s="32">
        <v>85.31</v>
      </c>
    </row>
    <row r="45" spans="2:10" x14ac:dyDescent="0.25">
      <c r="B45" s="30">
        <v>27.8795</v>
      </c>
      <c r="C45" s="31">
        <v>659.31</v>
      </c>
      <c r="D45" s="31" t="s">
        <v>258</v>
      </c>
      <c r="E45" s="31" t="s">
        <v>265</v>
      </c>
      <c r="F45" s="31">
        <v>9.9748999999999999</v>
      </c>
      <c r="G45" s="31">
        <v>9.2792999999999992</v>
      </c>
      <c r="H45" s="31">
        <v>11.1374</v>
      </c>
      <c r="I45" s="31">
        <v>177.29599999999999</v>
      </c>
      <c r="J45" s="32">
        <v>80.72</v>
      </c>
    </row>
    <row r="46" spans="2:10" ht="15.75" thickBot="1" x14ac:dyDescent="0.3">
      <c r="B46" s="33">
        <v>28.0351</v>
      </c>
      <c r="C46" s="34">
        <v>660.66</v>
      </c>
      <c r="D46" s="34" t="s">
        <v>432</v>
      </c>
      <c r="E46" s="34" t="s">
        <v>450</v>
      </c>
      <c r="F46" s="34">
        <v>2.0999999999999999E-3</v>
      </c>
      <c r="G46" s="34">
        <v>2.0999999999999999E-3</v>
      </c>
      <c r="H46" s="34">
        <v>2E-3</v>
      </c>
      <c r="I46" s="34">
        <v>186.62</v>
      </c>
      <c r="J46" s="35">
        <v>85.9</v>
      </c>
    </row>
    <row r="52" spans="2:10" ht="15.75" thickBot="1" x14ac:dyDescent="0.3"/>
    <row r="53" spans="2:10" ht="15.75" thickBot="1" x14ac:dyDescent="0.3">
      <c r="B53" s="24" t="s">
        <v>93</v>
      </c>
      <c r="C53" s="25" t="s">
        <v>94</v>
      </c>
      <c r="D53" s="25" t="s">
        <v>95</v>
      </c>
      <c r="E53" s="25" t="s">
        <v>96</v>
      </c>
      <c r="F53" s="25" t="s">
        <v>97</v>
      </c>
      <c r="G53" s="25" t="s">
        <v>98</v>
      </c>
      <c r="H53" s="25" t="s">
        <v>99</v>
      </c>
      <c r="I53" s="25" t="s">
        <v>88</v>
      </c>
      <c r="J53" s="26" t="s">
        <v>100</v>
      </c>
    </row>
    <row r="54" spans="2:10" x14ac:dyDescent="0.25">
      <c r="B54" s="37">
        <v>28.821999999999999</v>
      </c>
      <c r="C54" s="38">
        <v>667.36</v>
      </c>
      <c r="D54" s="38" t="s">
        <v>256</v>
      </c>
      <c r="E54" s="38" t="s">
        <v>266</v>
      </c>
      <c r="F54" s="38">
        <v>3.1025</v>
      </c>
      <c r="G54" s="38">
        <v>3.3109999999999999</v>
      </c>
      <c r="H54" s="38">
        <v>2.9095</v>
      </c>
      <c r="I54" s="38">
        <v>194.09</v>
      </c>
      <c r="J54" s="39">
        <v>90.05</v>
      </c>
    </row>
    <row r="55" spans="2:10" x14ac:dyDescent="0.25">
      <c r="B55" s="30">
        <v>29.0167</v>
      </c>
      <c r="C55" s="31">
        <v>668.98</v>
      </c>
      <c r="D55" s="31" t="s">
        <v>256</v>
      </c>
      <c r="E55" s="31" t="s">
        <v>267</v>
      </c>
      <c r="F55" s="31">
        <v>4.0441000000000003</v>
      </c>
      <c r="G55" s="31">
        <v>4.2134999999999998</v>
      </c>
      <c r="H55" s="31">
        <v>3.7925</v>
      </c>
      <c r="I55" s="31">
        <v>193.60400000000001</v>
      </c>
      <c r="J55" s="32">
        <v>89.78</v>
      </c>
    </row>
    <row r="56" spans="2:10" x14ac:dyDescent="0.25">
      <c r="B56" s="30">
        <v>29.334099999999999</v>
      </c>
      <c r="C56" s="31">
        <v>671.6</v>
      </c>
      <c r="D56" s="31" t="s">
        <v>268</v>
      </c>
      <c r="E56" s="31" t="s">
        <v>269</v>
      </c>
      <c r="F56" s="31">
        <v>1.175</v>
      </c>
      <c r="G56" s="31">
        <v>1.1277999999999999</v>
      </c>
      <c r="H56" s="31">
        <v>1.1245000000000001</v>
      </c>
      <c r="I56" s="31">
        <v>189.464</v>
      </c>
      <c r="J56" s="32">
        <v>87.48</v>
      </c>
    </row>
    <row r="57" spans="2:10" x14ac:dyDescent="0.25">
      <c r="B57" s="30">
        <v>29.852900000000002</v>
      </c>
      <c r="C57" s="31">
        <v>675.79</v>
      </c>
      <c r="D57" s="31" t="s">
        <v>256</v>
      </c>
      <c r="E57" s="31" t="s">
        <v>270</v>
      </c>
      <c r="F57" s="31">
        <v>4.3865999999999996</v>
      </c>
      <c r="G57" s="31">
        <v>4.6234999999999999</v>
      </c>
      <c r="H57" s="31">
        <v>4.1135999999999999</v>
      </c>
      <c r="I57" s="31">
        <v>197.33</v>
      </c>
      <c r="J57" s="32">
        <v>91.85</v>
      </c>
    </row>
    <row r="58" spans="2:10" x14ac:dyDescent="0.25">
      <c r="B58" s="30">
        <v>30.353000000000002</v>
      </c>
      <c r="C58" s="31">
        <v>679.74</v>
      </c>
      <c r="D58" s="31" t="s">
        <v>432</v>
      </c>
      <c r="E58" s="31" t="s">
        <v>451</v>
      </c>
      <c r="F58" s="31">
        <v>2E-3</v>
      </c>
      <c r="G58" s="31">
        <v>2E-3</v>
      </c>
      <c r="H58" s="31">
        <v>1.9E-3</v>
      </c>
      <c r="I58" s="31">
        <v>192.65</v>
      </c>
      <c r="J58" s="32">
        <v>89.25</v>
      </c>
    </row>
    <row r="59" spans="2:10" x14ac:dyDescent="0.25">
      <c r="B59" s="30">
        <v>30.673400000000001</v>
      </c>
      <c r="C59" s="31">
        <v>682.23</v>
      </c>
      <c r="D59" s="31" t="s">
        <v>268</v>
      </c>
      <c r="E59" s="31" t="s">
        <v>271</v>
      </c>
      <c r="F59" s="31">
        <v>4.2781000000000002</v>
      </c>
      <c r="G59" s="31">
        <v>4.1599000000000004</v>
      </c>
      <c r="H59" s="31">
        <v>4.0942999999999996</v>
      </c>
      <c r="I59" s="31">
        <v>195.386</v>
      </c>
      <c r="J59" s="32">
        <v>90.77</v>
      </c>
    </row>
    <row r="60" spans="2:10" x14ac:dyDescent="0.25">
      <c r="B60" s="30">
        <v>31.0382</v>
      </c>
      <c r="C60" s="31">
        <v>685.03</v>
      </c>
      <c r="D60" s="31" t="s">
        <v>268</v>
      </c>
      <c r="E60" s="31" t="s">
        <v>272</v>
      </c>
      <c r="F60" s="31">
        <v>3.9801000000000002</v>
      </c>
      <c r="G60" s="31">
        <v>3.8494000000000002</v>
      </c>
      <c r="H60" s="31">
        <v>3.8090999999999999</v>
      </c>
      <c r="I60" s="31">
        <v>197.096</v>
      </c>
      <c r="J60" s="32">
        <v>91.72</v>
      </c>
    </row>
    <row r="61" spans="2:10" x14ac:dyDescent="0.25">
      <c r="B61" s="30">
        <v>31.163699999999999</v>
      </c>
      <c r="C61" s="31">
        <v>685.98</v>
      </c>
      <c r="D61" s="31" t="s">
        <v>256</v>
      </c>
      <c r="E61" s="31" t="s">
        <v>273</v>
      </c>
      <c r="F61" s="31">
        <v>0.57550000000000001</v>
      </c>
      <c r="G61" s="31">
        <v>0.59699999999999998</v>
      </c>
      <c r="H61" s="31">
        <v>0.53969999999999996</v>
      </c>
      <c r="I61" s="31">
        <v>200.24600000000001</v>
      </c>
      <c r="J61" s="32">
        <v>93.47</v>
      </c>
    </row>
    <row r="62" spans="2:10" x14ac:dyDescent="0.25">
      <c r="B62" s="30">
        <v>31.4436</v>
      </c>
      <c r="C62" s="31">
        <v>688.09</v>
      </c>
      <c r="D62" s="31" t="s">
        <v>282</v>
      </c>
      <c r="E62" s="31" t="s">
        <v>438</v>
      </c>
      <c r="F62" s="31">
        <v>7.0517000000000003</v>
      </c>
      <c r="G62" s="31">
        <v>7.3810000000000002</v>
      </c>
      <c r="H62" s="31">
        <v>5.8009000000000004</v>
      </c>
      <c r="I62" s="31">
        <v>210.63200000000001</v>
      </c>
      <c r="J62" s="32">
        <v>99.24</v>
      </c>
    </row>
    <row r="63" spans="2:10" x14ac:dyDescent="0.25">
      <c r="B63" s="30">
        <v>31.5913</v>
      </c>
      <c r="C63" s="31">
        <v>689.19</v>
      </c>
      <c r="D63" s="31" t="s">
        <v>432</v>
      </c>
      <c r="E63" s="31" t="s">
        <v>452</v>
      </c>
      <c r="F63" s="31">
        <v>8.9999999999999998E-4</v>
      </c>
      <c r="G63" s="31">
        <v>8.9999999999999998E-4</v>
      </c>
      <c r="H63" s="31">
        <v>8.9999999999999998E-4</v>
      </c>
      <c r="I63" s="31">
        <v>200.55199999999999</v>
      </c>
      <c r="J63" s="32">
        <v>93.64</v>
      </c>
    </row>
    <row r="64" spans="2:10" x14ac:dyDescent="0.25">
      <c r="B64" s="30">
        <v>33.0867</v>
      </c>
      <c r="C64" s="31">
        <v>700</v>
      </c>
      <c r="D64" s="31" t="s">
        <v>275</v>
      </c>
      <c r="E64" s="31" t="s">
        <v>276</v>
      </c>
      <c r="F64" s="31">
        <v>5.6627000000000001</v>
      </c>
      <c r="G64" s="31">
        <v>5.9983000000000004</v>
      </c>
      <c r="H64" s="31">
        <v>5.3103999999999996</v>
      </c>
      <c r="I64" s="31">
        <v>209.15600000000001</v>
      </c>
      <c r="J64" s="32">
        <v>98.42</v>
      </c>
    </row>
    <row r="65" spans="2:10" x14ac:dyDescent="0.25">
      <c r="B65" s="30">
        <v>33.208799999999997</v>
      </c>
      <c r="C65" s="31">
        <v>700.79</v>
      </c>
      <c r="D65" s="31" t="s">
        <v>432</v>
      </c>
      <c r="E65" s="31" t="s">
        <v>453</v>
      </c>
      <c r="F65" s="31">
        <v>6.6E-3</v>
      </c>
      <c r="G65" s="31">
        <v>6.7000000000000002E-3</v>
      </c>
      <c r="H65" s="31">
        <v>6.3E-3</v>
      </c>
      <c r="I65" s="31">
        <v>203.738</v>
      </c>
      <c r="J65" s="32">
        <v>95.41</v>
      </c>
    </row>
    <row r="66" spans="2:10" x14ac:dyDescent="0.25">
      <c r="B66" s="30">
        <v>33.393999999999998</v>
      </c>
      <c r="C66" s="31">
        <v>701.99</v>
      </c>
      <c r="D66" s="31" t="s">
        <v>432</v>
      </c>
      <c r="E66" s="31" t="s">
        <v>454</v>
      </c>
      <c r="F66" s="31">
        <v>3.7000000000000002E-3</v>
      </c>
      <c r="G66" s="31">
        <v>3.7000000000000002E-3</v>
      </c>
      <c r="H66" s="31">
        <v>3.5000000000000001E-3</v>
      </c>
      <c r="I66" s="31">
        <v>203.738</v>
      </c>
      <c r="J66" s="32">
        <v>95.41</v>
      </c>
    </row>
    <row r="67" spans="2:10" x14ac:dyDescent="0.25">
      <c r="B67" s="30">
        <v>33.5458</v>
      </c>
      <c r="C67" s="31">
        <v>702.96</v>
      </c>
      <c r="D67" s="31" t="s">
        <v>432</v>
      </c>
      <c r="E67" s="31" t="s">
        <v>455</v>
      </c>
      <c r="F67" s="31">
        <v>1.6000000000000001E-3</v>
      </c>
      <c r="G67" s="31">
        <v>1.6000000000000001E-3</v>
      </c>
      <c r="H67" s="31">
        <v>1.5E-3</v>
      </c>
      <c r="I67" s="31">
        <v>208.31</v>
      </c>
      <c r="J67" s="32">
        <v>97.95</v>
      </c>
    </row>
    <row r="68" spans="2:10" x14ac:dyDescent="0.25">
      <c r="B68" s="30">
        <v>33.798299999999998</v>
      </c>
      <c r="C68" s="31">
        <v>704.58</v>
      </c>
      <c r="D68" s="31" t="s">
        <v>432</v>
      </c>
      <c r="E68" s="31" t="s">
        <v>456</v>
      </c>
      <c r="F68" s="31">
        <v>2.5000000000000001E-3</v>
      </c>
      <c r="G68" s="31">
        <v>2.5000000000000001E-3</v>
      </c>
      <c r="H68" s="31">
        <v>2.3999999999999998E-3</v>
      </c>
      <c r="I68" s="31">
        <v>204.81800000000001</v>
      </c>
      <c r="J68" s="32">
        <v>96.01</v>
      </c>
    </row>
    <row r="69" spans="2:10" x14ac:dyDescent="0.25">
      <c r="B69" s="30">
        <v>34.505000000000003</v>
      </c>
      <c r="C69" s="31">
        <v>709.01</v>
      </c>
      <c r="D69" s="31" t="s">
        <v>432</v>
      </c>
      <c r="E69" s="31" t="s">
        <v>457</v>
      </c>
      <c r="F69" s="31">
        <v>1.2999999999999999E-3</v>
      </c>
      <c r="G69" s="31">
        <v>1.2999999999999999E-3</v>
      </c>
      <c r="H69" s="31">
        <v>1.1999999999999999E-3</v>
      </c>
      <c r="I69" s="31">
        <v>209.13800000000001</v>
      </c>
      <c r="J69" s="32">
        <v>98.41</v>
      </c>
    </row>
    <row r="70" spans="2:10" x14ac:dyDescent="0.25">
      <c r="B70" s="30">
        <v>34.595799999999997</v>
      </c>
      <c r="C70" s="31">
        <v>709.57</v>
      </c>
      <c r="D70" s="31"/>
      <c r="E70" s="31" t="s">
        <v>255</v>
      </c>
      <c r="F70" s="31">
        <v>2.2000000000000001E-3</v>
      </c>
      <c r="G70" s="31">
        <v>2.2000000000000001E-3</v>
      </c>
      <c r="H70" s="31">
        <v>2.0999999999999999E-3</v>
      </c>
      <c r="I70" s="31">
        <v>209.13800000000001</v>
      </c>
      <c r="J70" s="32">
        <v>98.41</v>
      </c>
    </row>
    <row r="71" spans="2:10" x14ac:dyDescent="0.25">
      <c r="B71" s="30">
        <v>35.1128</v>
      </c>
      <c r="C71" s="31">
        <v>712.73</v>
      </c>
      <c r="D71" s="31" t="s">
        <v>432</v>
      </c>
      <c r="E71" s="31" t="s">
        <v>458</v>
      </c>
      <c r="F71" s="31">
        <v>4.1000000000000003E-3</v>
      </c>
      <c r="G71" s="31">
        <v>3.8E-3</v>
      </c>
      <c r="H71" s="31">
        <v>4.0000000000000001E-3</v>
      </c>
      <c r="I71" s="31">
        <v>207.98599999999999</v>
      </c>
      <c r="J71" s="32">
        <v>97.77</v>
      </c>
    </row>
    <row r="72" spans="2:10" x14ac:dyDescent="0.25">
      <c r="B72" s="30">
        <v>36.006700000000002</v>
      </c>
      <c r="C72" s="31">
        <v>718.07</v>
      </c>
      <c r="D72" s="31" t="s">
        <v>432</v>
      </c>
      <c r="E72" s="31" t="s">
        <v>439</v>
      </c>
      <c r="F72" s="31">
        <v>0.2394</v>
      </c>
      <c r="G72" s="31">
        <v>0.23680000000000001</v>
      </c>
      <c r="H72" s="31">
        <v>0.2291</v>
      </c>
      <c r="I72" s="31">
        <v>207.98599999999999</v>
      </c>
      <c r="J72" s="32">
        <v>97.77</v>
      </c>
    </row>
    <row r="73" spans="2:10" x14ac:dyDescent="0.25">
      <c r="B73" s="30">
        <v>36.283000000000001</v>
      </c>
      <c r="C73" s="31">
        <v>719.69</v>
      </c>
      <c r="D73" s="31" t="s">
        <v>268</v>
      </c>
      <c r="E73" s="31" t="s">
        <v>278</v>
      </c>
      <c r="F73" s="31">
        <v>12.6624</v>
      </c>
      <c r="G73" s="31">
        <v>11.918699999999999</v>
      </c>
      <c r="H73" s="31">
        <v>12.118399999999999</v>
      </c>
      <c r="I73" s="31">
        <v>213.67400000000001</v>
      </c>
      <c r="J73" s="32">
        <v>100.93</v>
      </c>
    </row>
    <row r="74" spans="2:10" x14ac:dyDescent="0.25">
      <c r="B74" s="30">
        <v>36.362000000000002</v>
      </c>
      <c r="C74" s="31">
        <v>720.15</v>
      </c>
      <c r="D74" s="31" t="s">
        <v>282</v>
      </c>
      <c r="E74" s="31" t="s">
        <v>459</v>
      </c>
      <c r="F74" s="31">
        <v>2.7799999999999998E-2</v>
      </c>
      <c r="G74" s="31">
        <v>2.8899999999999999E-2</v>
      </c>
      <c r="H74" s="31">
        <v>2.2800000000000001E-2</v>
      </c>
      <c r="I74" s="31">
        <v>224.31200000000001</v>
      </c>
      <c r="J74" s="32">
        <v>106.84</v>
      </c>
    </row>
    <row r="75" spans="2:10" x14ac:dyDescent="0.25">
      <c r="B75" s="30">
        <v>36.555399999999999</v>
      </c>
      <c r="C75" s="31">
        <v>721.27</v>
      </c>
      <c r="D75" s="31" t="s">
        <v>279</v>
      </c>
      <c r="E75" s="31" t="s">
        <v>280</v>
      </c>
      <c r="F75" s="31">
        <v>0.78580000000000005</v>
      </c>
      <c r="G75" s="31">
        <v>0.76060000000000005</v>
      </c>
      <c r="H75" s="31">
        <v>0.65800000000000003</v>
      </c>
      <c r="I75" s="31">
        <v>220.80199999999999</v>
      </c>
      <c r="J75" s="32">
        <v>104.89</v>
      </c>
    </row>
    <row r="76" spans="2:10" x14ac:dyDescent="0.25">
      <c r="B76" s="30">
        <v>36.996099999999998</v>
      </c>
      <c r="C76" s="31">
        <v>723.79</v>
      </c>
      <c r="D76" s="31"/>
      <c r="E76" s="31" t="s">
        <v>255</v>
      </c>
      <c r="F76" s="31">
        <v>4.7999999999999996E-3</v>
      </c>
      <c r="G76" s="31">
        <v>4.5999999999999999E-3</v>
      </c>
      <c r="H76" s="31">
        <v>4.0000000000000001E-3</v>
      </c>
      <c r="I76" s="31">
        <v>220.80199999999999</v>
      </c>
      <c r="J76" s="32">
        <v>104.89</v>
      </c>
    </row>
    <row r="77" spans="2:10" x14ac:dyDescent="0.25">
      <c r="B77" s="30">
        <v>38.081499999999998</v>
      </c>
      <c r="C77" s="31">
        <v>729.86</v>
      </c>
      <c r="D77" s="31" t="s">
        <v>268</v>
      </c>
      <c r="E77" s="31" t="s">
        <v>281</v>
      </c>
      <c r="F77" s="31">
        <v>2.1316999999999999</v>
      </c>
      <c r="G77" s="31">
        <v>2.0143</v>
      </c>
      <c r="H77" s="31">
        <v>2.0400999999999998</v>
      </c>
      <c r="I77" s="31">
        <v>218.24600000000001</v>
      </c>
      <c r="J77" s="32">
        <v>103.47</v>
      </c>
    </row>
    <row r="78" spans="2:10" x14ac:dyDescent="0.25">
      <c r="B78" s="30">
        <v>38.403399999999998</v>
      </c>
      <c r="C78" s="31">
        <v>731.61</v>
      </c>
      <c r="D78" s="31" t="s">
        <v>282</v>
      </c>
      <c r="E78" s="31" t="s">
        <v>284</v>
      </c>
      <c r="F78" s="31">
        <v>0.44140000000000001</v>
      </c>
      <c r="G78" s="31">
        <v>0.45650000000000002</v>
      </c>
      <c r="H78" s="31">
        <v>0.36309999999999998</v>
      </c>
      <c r="I78" s="31">
        <v>228.97399999999999</v>
      </c>
      <c r="J78" s="32">
        <v>109.43</v>
      </c>
    </row>
    <row r="79" spans="2:10" x14ac:dyDescent="0.25">
      <c r="B79" s="30">
        <v>38.739899999999999</v>
      </c>
      <c r="C79" s="31">
        <v>733.43</v>
      </c>
      <c r="D79" s="31"/>
      <c r="E79" s="31" t="s">
        <v>255</v>
      </c>
      <c r="F79" s="31">
        <v>2E-3</v>
      </c>
      <c r="G79" s="31">
        <v>2E-3</v>
      </c>
      <c r="H79" s="31">
        <v>1.6000000000000001E-3</v>
      </c>
      <c r="I79" s="31">
        <v>228.97399999999999</v>
      </c>
      <c r="J79" s="32">
        <v>109.43</v>
      </c>
    </row>
    <row r="80" spans="2:10" x14ac:dyDescent="0.25">
      <c r="B80" s="30">
        <v>39.081699999999998</v>
      </c>
      <c r="C80" s="31">
        <v>735.26</v>
      </c>
      <c r="D80" s="31"/>
      <c r="E80" s="31" t="s">
        <v>255</v>
      </c>
      <c r="F80" s="31">
        <v>2.8999999999999998E-3</v>
      </c>
      <c r="G80" s="31">
        <v>3.0000000000000001E-3</v>
      </c>
      <c r="H80" s="31">
        <v>2.3999999999999998E-3</v>
      </c>
      <c r="I80" s="31">
        <v>228.97399999999999</v>
      </c>
      <c r="J80" s="32">
        <v>109.43</v>
      </c>
    </row>
    <row r="81" spans="2:10" x14ac:dyDescent="0.25">
      <c r="B81" s="30">
        <v>39.2727</v>
      </c>
      <c r="C81" s="31">
        <v>736.28</v>
      </c>
      <c r="D81" s="31"/>
      <c r="E81" s="31" t="s">
        <v>255</v>
      </c>
      <c r="F81" s="31">
        <v>2.8E-3</v>
      </c>
      <c r="G81" s="31">
        <v>2.8999999999999998E-3</v>
      </c>
      <c r="H81" s="31">
        <v>2.3E-3</v>
      </c>
      <c r="I81" s="31">
        <v>228.97399999999999</v>
      </c>
      <c r="J81" s="32">
        <v>109.43</v>
      </c>
    </row>
    <row r="82" spans="2:10" x14ac:dyDescent="0.25">
      <c r="B82" s="30">
        <v>39.509700000000002</v>
      </c>
      <c r="C82" s="31">
        <v>737.53</v>
      </c>
      <c r="D82" s="31" t="s">
        <v>279</v>
      </c>
      <c r="E82" s="31" t="s">
        <v>285</v>
      </c>
      <c r="F82" s="31">
        <v>1.0565</v>
      </c>
      <c r="G82" s="31">
        <v>1.0022</v>
      </c>
      <c r="H82" s="31">
        <v>0.88470000000000004</v>
      </c>
      <c r="I82" s="31">
        <v>242.13200000000001</v>
      </c>
      <c r="J82" s="32">
        <v>116.74</v>
      </c>
    </row>
    <row r="83" spans="2:10" x14ac:dyDescent="0.25">
      <c r="B83" s="30">
        <v>39.664700000000003</v>
      </c>
      <c r="C83" s="31">
        <v>738.34</v>
      </c>
      <c r="D83" s="31" t="s">
        <v>282</v>
      </c>
      <c r="E83" s="31" t="s">
        <v>286</v>
      </c>
      <c r="F83" s="31">
        <v>6.3899999999999998E-2</v>
      </c>
      <c r="G83" s="31">
        <v>6.5199999999999994E-2</v>
      </c>
      <c r="H83" s="31">
        <v>5.2600000000000001E-2</v>
      </c>
      <c r="I83" s="31">
        <v>233.54599999999999</v>
      </c>
      <c r="J83" s="32">
        <v>111.97</v>
      </c>
    </row>
    <row r="84" spans="2:10" ht="15.75" thickBot="1" x14ac:dyDescent="0.3">
      <c r="B84" s="33">
        <v>40.910800000000002</v>
      </c>
      <c r="C84" s="34">
        <v>744.74</v>
      </c>
      <c r="D84" s="34" t="s">
        <v>279</v>
      </c>
      <c r="E84" s="34" t="s">
        <v>287</v>
      </c>
      <c r="F84" s="34">
        <v>1.3381000000000001</v>
      </c>
      <c r="G84" s="34">
        <v>1.2579</v>
      </c>
      <c r="H84" s="34">
        <v>1.1205000000000001</v>
      </c>
      <c r="I84" s="34">
        <v>230.738</v>
      </c>
      <c r="J84" s="35">
        <v>110.41</v>
      </c>
    </row>
    <row r="98" spans="2:10" ht="15.75" thickBot="1" x14ac:dyDescent="0.3"/>
    <row r="99" spans="2:10" ht="15.75" thickBot="1" x14ac:dyDescent="0.3">
      <c r="B99" s="24" t="s">
        <v>93</v>
      </c>
      <c r="C99" s="25" t="s">
        <v>94</v>
      </c>
      <c r="D99" s="25" t="s">
        <v>95</v>
      </c>
      <c r="E99" s="25" t="s">
        <v>96</v>
      </c>
      <c r="F99" s="25" t="s">
        <v>97</v>
      </c>
      <c r="G99" s="25" t="s">
        <v>98</v>
      </c>
      <c r="H99" s="25" t="s">
        <v>99</v>
      </c>
      <c r="I99" s="25" t="s">
        <v>88</v>
      </c>
      <c r="J99" s="26" t="s">
        <v>100</v>
      </c>
    </row>
    <row r="100" spans="2:10" x14ac:dyDescent="0.25">
      <c r="B100" s="37">
        <v>41.372199999999999</v>
      </c>
      <c r="C100" s="38">
        <v>747.05</v>
      </c>
      <c r="D100" s="38" t="s">
        <v>282</v>
      </c>
      <c r="E100" s="38" t="s">
        <v>288</v>
      </c>
      <c r="F100" s="38">
        <v>0.51880000000000004</v>
      </c>
      <c r="G100" s="38">
        <v>0.52259999999999995</v>
      </c>
      <c r="H100" s="38">
        <v>0.42680000000000001</v>
      </c>
      <c r="I100" s="38">
        <v>236.24600000000001</v>
      </c>
      <c r="J100" s="39">
        <v>113.47</v>
      </c>
    </row>
    <row r="101" spans="2:10" x14ac:dyDescent="0.25">
      <c r="B101" s="30">
        <v>41.769199999999998</v>
      </c>
      <c r="C101" s="31">
        <v>749.01</v>
      </c>
      <c r="D101" s="31" t="s">
        <v>282</v>
      </c>
      <c r="E101" s="31" t="s">
        <v>460</v>
      </c>
      <c r="F101" s="31">
        <v>1.3100000000000001E-2</v>
      </c>
      <c r="G101" s="31">
        <v>1.32E-2</v>
      </c>
      <c r="H101" s="31">
        <v>1.0800000000000001E-2</v>
      </c>
      <c r="I101" s="31">
        <v>236.24600000000001</v>
      </c>
      <c r="J101" s="32">
        <v>113.47</v>
      </c>
    </row>
    <row r="102" spans="2:10" x14ac:dyDescent="0.25">
      <c r="B102" s="30">
        <v>42.229199999999999</v>
      </c>
      <c r="C102" s="31">
        <v>751.26</v>
      </c>
      <c r="D102" s="31" t="s">
        <v>282</v>
      </c>
      <c r="E102" s="31" t="s">
        <v>461</v>
      </c>
      <c r="F102" s="31">
        <v>4.65E-2</v>
      </c>
      <c r="G102" s="31">
        <v>4.6399999999999997E-2</v>
      </c>
      <c r="H102" s="31">
        <v>3.8300000000000001E-2</v>
      </c>
      <c r="I102" s="31">
        <v>238.58600000000001</v>
      </c>
      <c r="J102" s="32">
        <v>114.77</v>
      </c>
    </row>
    <row r="103" spans="2:10" x14ac:dyDescent="0.25">
      <c r="B103" s="30">
        <v>42.822099999999999</v>
      </c>
      <c r="C103" s="31">
        <v>754.11</v>
      </c>
      <c r="D103" s="31" t="s">
        <v>289</v>
      </c>
      <c r="E103" s="31" t="s">
        <v>290</v>
      </c>
      <c r="F103" s="31">
        <v>2.2690000000000001</v>
      </c>
      <c r="G103" s="31">
        <v>1.8953</v>
      </c>
      <c r="H103" s="31">
        <v>2.3140000000000001</v>
      </c>
      <c r="I103" s="31">
        <v>231.13399999999999</v>
      </c>
      <c r="J103" s="32">
        <v>110.63</v>
      </c>
    </row>
    <row r="104" spans="2:10" x14ac:dyDescent="0.25">
      <c r="B104" s="30">
        <v>43.357799999999997</v>
      </c>
      <c r="C104" s="31">
        <v>756.65</v>
      </c>
      <c r="D104" s="31"/>
      <c r="E104" s="31" t="s">
        <v>255</v>
      </c>
      <c r="F104" s="31">
        <v>3.0000000000000001E-3</v>
      </c>
      <c r="G104" s="31">
        <v>2.5000000000000001E-3</v>
      </c>
      <c r="H104" s="31">
        <v>3.0999999999999999E-3</v>
      </c>
      <c r="I104" s="31">
        <v>231.13399999999999</v>
      </c>
      <c r="J104" s="32">
        <v>110.63</v>
      </c>
    </row>
    <row r="105" spans="2:10" x14ac:dyDescent="0.25">
      <c r="B105" s="30">
        <v>43.629399999999997</v>
      </c>
      <c r="C105" s="31">
        <v>757.92</v>
      </c>
      <c r="D105" s="31" t="s">
        <v>282</v>
      </c>
      <c r="E105" s="31" t="s">
        <v>291</v>
      </c>
      <c r="F105" s="31">
        <v>0.15529999999999999</v>
      </c>
      <c r="G105" s="31">
        <v>0.15790000000000001</v>
      </c>
      <c r="H105" s="31">
        <v>0.12770000000000001</v>
      </c>
      <c r="I105" s="31">
        <v>240.09800000000001</v>
      </c>
      <c r="J105" s="32">
        <v>115.61</v>
      </c>
    </row>
    <row r="106" spans="2:10" x14ac:dyDescent="0.25">
      <c r="B106" s="30">
        <v>43.918999999999997</v>
      </c>
      <c r="C106" s="31">
        <v>759.27</v>
      </c>
      <c r="D106" s="31" t="s">
        <v>282</v>
      </c>
      <c r="E106" s="31" t="s">
        <v>292</v>
      </c>
      <c r="F106" s="31">
        <v>0.35160000000000002</v>
      </c>
      <c r="G106" s="31">
        <v>0.35759999999999997</v>
      </c>
      <c r="H106" s="31">
        <v>0.2893</v>
      </c>
      <c r="I106" s="31">
        <v>240.09800000000001</v>
      </c>
      <c r="J106" s="32">
        <v>115.61</v>
      </c>
    </row>
    <row r="107" spans="2:10" x14ac:dyDescent="0.25">
      <c r="B107" s="30">
        <v>44.9422</v>
      </c>
      <c r="C107" s="31">
        <v>763.95</v>
      </c>
      <c r="D107" s="31" t="s">
        <v>282</v>
      </c>
      <c r="E107" s="31" t="s">
        <v>293</v>
      </c>
      <c r="F107" s="31">
        <v>0.37930000000000003</v>
      </c>
      <c r="G107" s="31">
        <v>0.39360000000000001</v>
      </c>
      <c r="H107" s="31">
        <v>0.312</v>
      </c>
      <c r="I107" s="31">
        <v>243.77</v>
      </c>
      <c r="J107" s="32">
        <v>117.65</v>
      </c>
    </row>
    <row r="108" spans="2:10" x14ac:dyDescent="0.25">
      <c r="B108" s="30">
        <v>45.278399999999998</v>
      </c>
      <c r="C108" s="31">
        <v>765.46</v>
      </c>
      <c r="D108" s="31" t="s">
        <v>282</v>
      </c>
      <c r="E108" s="31" t="s">
        <v>294</v>
      </c>
      <c r="F108" s="31">
        <v>0.1651</v>
      </c>
      <c r="G108" s="31">
        <v>0.16969999999999999</v>
      </c>
      <c r="H108" s="31">
        <v>0.1358</v>
      </c>
      <c r="I108" s="31">
        <v>243.87799999999999</v>
      </c>
      <c r="J108" s="32">
        <v>117.71</v>
      </c>
    </row>
    <row r="109" spans="2:10" x14ac:dyDescent="0.25">
      <c r="B109" s="30">
        <v>45.583500000000001</v>
      </c>
      <c r="C109" s="31">
        <v>766.82</v>
      </c>
      <c r="D109" s="31" t="s">
        <v>282</v>
      </c>
      <c r="E109" s="31" t="s">
        <v>295</v>
      </c>
      <c r="F109" s="31">
        <v>2.6200000000000001E-2</v>
      </c>
      <c r="G109" s="31">
        <v>2.6700000000000002E-2</v>
      </c>
      <c r="H109" s="31">
        <v>2.1600000000000001E-2</v>
      </c>
      <c r="I109" s="31">
        <v>240.09800000000001</v>
      </c>
      <c r="J109" s="32">
        <v>115.61</v>
      </c>
    </row>
    <row r="110" spans="2:10" x14ac:dyDescent="0.25">
      <c r="B110" s="30">
        <v>45.7258</v>
      </c>
      <c r="C110" s="31">
        <v>767.45</v>
      </c>
      <c r="D110" s="31" t="s">
        <v>282</v>
      </c>
      <c r="E110" s="31" t="s">
        <v>462</v>
      </c>
      <c r="F110" s="31">
        <v>4.5499999999999999E-2</v>
      </c>
      <c r="G110" s="31">
        <v>4.58E-2</v>
      </c>
      <c r="H110" s="31">
        <v>3.7400000000000003E-2</v>
      </c>
      <c r="I110" s="31">
        <v>243.91399999999999</v>
      </c>
      <c r="J110" s="32">
        <v>117.73</v>
      </c>
    </row>
    <row r="111" spans="2:10" x14ac:dyDescent="0.25">
      <c r="B111" s="30">
        <v>46.380800000000001</v>
      </c>
      <c r="C111" s="31">
        <v>770.32</v>
      </c>
      <c r="D111" s="31" t="s">
        <v>279</v>
      </c>
      <c r="E111" s="31" t="s">
        <v>296</v>
      </c>
      <c r="F111" s="31">
        <v>5.8599999999999999E-2</v>
      </c>
      <c r="G111" s="31">
        <v>5.57E-2</v>
      </c>
      <c r="H111" s="31">
        <v>4.9000000000000002E-2</v>
      </c>
      <c r="I111" s="31">
        <v>242.16800000000001</v>
      </c>
      <c r="J111" s="32">
        <v>116.76</v>
      </c>
    </row>
    <row r="112" spans="2:10" x14ac:dyDescent="0.25">
      <c r="B112" s="30">
        <v>46.717700000000001</v>
      </c>
      <c r="C112" s="31">
        <v>771.78</v>
      </c>
      <c r="D112" s="31" t="s">
        <v>282</v>
      </c>
      <c r="E112" s="31" t="s">
        <v>297</v>
      </c>
      <c r="F112" s="31">
        <v>0.1595</v>
      </c>
      <c r="G112" s="31">
        <v>0.16370000000000001</v>
      </c>
      <c r="H112" s="31">
        <v>0.13120000000000001</v>
      </c>
      <c r="I112" s="31">
        <v>246.07400000000001</v>
      </c>
      <c r="J112" s="32">
        <v>118.93</v>
      </c>
    </row>
    <row r="113" spans="2:10" x14ac:dyDescent="0.25">
      <c r="B113" s="30">
        <v>46.984099999999998</v>
      </c>
      <c r="C113" s="31">
        <v>772.92</v>
      </c>
      <c r="D113" s="31"/>
      <c r="E113" s="31" t="s">
        <v>255</v>
      </c>
      <c r="F113" s="31">
        <v>7.9500000000000001E-2</v>
      </c>
      <c r="G113" s="31">
        <v>8.1500000000000003E-2</v>
      </c>
      <c r="H113" s="31">
        <v>6.54E-2</v>
      </c>
      <c r="I113" s="31">
        <v>246.07400000000001</v>
      </c>
      <c r="J113" s="32">
        <v>118.93</v>
      </c>
    </row>
    <row r="114" spans="2:10" x14ac:dyDescent="0.25">
      <c r="B114" s="30">
        <v>47.192999999999998</v>
      </c>
      <c r="C114" s="31">
        <v>773.81</v>
      </c>
      <c r="D114" s="31" t="s">
        <v>279</v>
      </c>
      <c r="E114" s="31" t="s">
        <v>298</v>
      </c>
      <c r="F114" s="31">
        <v>0.58509999999999995</v>
      </c>
      <c r="G114" s="31">
        <v>0.55000000000000004</v>
      </c>
      <c r="H114" s="31">
        <v>0.4899</v>
      </c>
      <c r="I114" s="31">
        <v>243.5</v>
      </c>
      <c r="J114" s="32">
        <v>117.5</v>
      </c>
    </row>
    <row r="115" spans="2:10" x14ac:dyDescent="0.25">
      <c r="B115" s="30">
        <v>47.387500000000003</v>
      </c>
      <c r="C115" s="31">
        <v>774.64</v>
      </c>
      <c r="D115" s="31" t="s">
        <v>282</v>
      </c>
      <c r="E115" s="31" t="s">
        <v>463</v>
      </c>
      <c r="F115" s="31">
        <v>0.1069</v>
      </c>
      <c r="G115" s="31">
        <v>0.1085</v>
      </c>
      <c r="H115" s="31">
        <v>8.7999999999999995E-2</v>
      </c>
      <c r="I115" s="31">
        <v>245.37200000000001</v>
      </c>
      <c r="J115" s="32">
        <v>118.54</v>
      </c>
    </row>
    <row r="116" spans="2:10" x14ac:dyDescent="0.25">
      <c r="B116" s="30">
        <v>47.652500000000003</v>
      </c>
      <c r="C116" s="31">
        <v>775.76</v>
      </c>
      <c r="D116" s="31" t="s">
        <v>279</v>
      </c>
      <c r="E116" s="31" t="s">
        <v>299</v>
      </c>
      <c r="F116" s="31">
        <v>0.2233</v>
      </c>
      <c r="G116" s="31">
        <v>0.21210000000000001</v>
      </c>
      <c r="H116" s="31">
        <v>0.187</v>
      </c>
      <c r="I116" s="31">
        <v>246.84800000000001</v>
      </c>
      <c r="J116" s="32">
        <v>119.36</v>
      </c>
    </row>
    <row r="117" spans="2:10" x14ac:dyDescent="0.25">
      <c r="B117" s="30">
        <v>49.066099999999999</v>
      </c>
      <c r="C117" s="31">
        <v>781.62</v>
      </c>
      <c r="D117" s="31" t="s">
        <v>279</v>
      </c>
      <c r="E117" s="31" t="s">
        <v>300</v>
      </c>
      <c r="F117" s="31">
        <v>0.1004</v>
      </c>
      <c r="G117" s="31">
        <v>9.3100000000000002E-2</v>
      </c>
      <c r="H117" s="31">
        <v>8.4099999999999994E-2</v>
      </c>
      <c r="I117" s="31">
        <v>247.19</v>
      </c>
      <c r="J117" s="32">
        <v>119.55</v>
      </c>
    </row>
    <row r="118" spans="2:10" x14ac:dyDescent="0.25">
      <c r="B118" s="30">
        <v>49.306100000000001</v>
      </c>
      <c r="C118" s="31">
        <v>782.59</v>
      </c>
      <c r="D118" s="31" t="s">
        <v>301</v>
      </c>
      <c r="E118" s="31" t="s">
        <v>302</v>
      </c>
      <c r="F118" s="31">
        <v>2.8E-3</v>
      </c>
      <c r="G118" s="31">
        <v>2.8999999999999998E-3</v>
      </c>
      <c r="H118" s="31">
        <v>2.0999999999999999E-3</v>
      </c>
      <c r="I118" s="31">
        <v>255.36199999999999</v>
      </c>
      <c r="J118" s="32">
        <v>124.09</v>
      </c>
    </row>
    <row r="119" spans="2:10" x14ac:dyDescent="0.25">
      <c r="B119" s="30">
        <v>49.935000000000002</v>
      </c>
      <c r="C119" s="31">
        <v>785.12</v>
      </c>
      <c r="D119" s="31" t="s">
        <v>279</v>
      </c>
      <c r="E119" s="31" t="s">
        <v>303</v>
      </c>
      <c r="F119" s="31">
        <v>9.6299999999999997E-2</v>
      </c>
      <c r="G119" s="31">
        <v>9.0999999999999998E-2</v>
      </c>
      <c r="H119" s="31">
        <v>8.0699999999999994E-2</v>
      </c>
      <c r="I119" s="31">
        <v>249.98</v>
      </c>
      <c r="J119" s="32">
        <v>121.1</v>
      </c>
    </row>
    <row r="120" spans="2:10" x14ac:dyDescent="0.25">
      <c r="B120" s="30">
        <v>50.505800000000001</v>
      </c>
      <c r="C120" s="31">
        <v>787.38</v>
      </c>
      <c r="D120" s="31" t="s">
        <v>279</v>
      </c>
      <c r="E120" s="31" t="s">
        <v>304</v>
      </c>
      <c r="F120" s="31">
        <v>7.8899999999999998E-2</v>
      </c>
      <c r="G120" s="31">
        <v>7.4499999999999997E-2</v>
      </c>
      <c r="H120" s="31">
        <v>6.6100000000000006E-2</v>
      </c>
      <c r="I120" s="31">
        <v>249.98</v>
      </c>
      <c r="J120" s="32">
        <v>121.1</v>
      </c>
    </row>
    <row r="121" spans="2:10" x14ac:dyDescent="0.25">
      <c r="B121" s="30">
        <v>50.852800000000002</v>
      </c>
      <c r="C121" s="31">
        <v>788.74</v>
      </c>
      <c r="D121" s="31" t="s">
        <v>279</v>
      </c>
      <c r="E121" s="31" t="s">
        <v>305</v>
      </c>
      <c r="F121" s="31">
        <v>0.19769999999999999</v>
      </c>
      <c r="G121" s="31">
        <v>0.1862</v>
      </c>
      <c r="H121" s="31">
        <v>0.1656</v>
      </c>
      <c r="I121" s="31">
        <v>250.16</v>
      </c>
      <c r="J121" s="32">
        <v>121.2</v>
      </c>
    </row>
    <row r="122" spans="2:10" x14ac:dyDescent="0.25">
      <c r="B122" s="30">
        <v>51.0458</v>
      </c>
      <c r="C122" s="31">
        <v>789.5</v>
      </c>
      <c r="D122" s="31" t="s">
        <v>301</v>
      </c>
      <c r="E122" s="31" t="s">
        <v>464</v>
      </c>
      <c r="F122" s="31">
        <v>5.3699999999999998E-2</v>
      </c>
      <c r="G122" s="31">
        <v>5.2600000000000001E-2</v>
      </c>
      <c r="H122" s="31">
        <v>3.9300000000000002E-2</v>
      </c>
      <c r="I122" s="31">
        <v>32</v>
      </c>
      <c r="J122" s="32">
        <v>0</v>
      </c>
    </row>
    <row r="123" spans="2:10" x14ac:dyDescent="0.25">
      <c r="B123" s="30">
        <v>51.453200000000002</v>
      </c>
      <c r="C123" s="31">
        <v>791.08</v>
      </c>
      <c r="D123" s="31" t="s">
        <v>279</v>
      </c>
      <c r="E123" s="31" t="s">
        <v>306</v>
      </c>
      <c r="F123" s="31">
        <v>1.2999999999999999E-2</v>
      </c>
      <c r="G123" s="31">
        <v>1.21E-2</v>
      </c>
      <c r="H123" s="31">
        <v>1.09E-2</v>
      </c>
      <c r="I123" s="31">
        <v>250.75399999999999</v>
      </c>
      <c r="J123" s="32">
        <v>121.53</v>
      </c>
    </row>
    <row r="124" spans="2:10" x14ac:dyDescent="0.25">
      <c r="B124" s="30">
        <v>52.210299999999997</v>
      </c>
      <c r="C124" s="31">
        <v>793.97</v>
      </c>
      <c r="D124" s="31" t="s">
        <v>279</v>
      </c>
      <c r="E124" s="31" t="s">
        <v>307</v>
      </c>
      <c r="F124" s="31">
        <v>0.2009</v>
      </c>
      <c r="G124" s="31">
        <v>0.1875</v>
      </c>
      <c r="H124" s="31">
        <v>0.16819999999999999</v>
      </c>
      <c r="I124" s="31">
        <v>254.17400000000001</v>
      </c>
      <c r="J124" s="32">
        <v>123.43</v>
      </c>
    </row>
    <row r="125" spans="2:10" x14ac:dyDescent="0.25">
      <c r="B125" s="30">
        <v>53.8262</v>
      </c>
      <c r="C125" s="31">
        <v>800</v>
      </c>
      <c r="D125" s="31" t="s">
        <v>308</v>
      </c>
      <c r="E125" s="31" t="s">
        <v>309</v>
      </c>
      <c r="F125" s="31">
        <v>0.1031</v>
      </c>
      <c r="G125" s="31">
        <v>0.10630000000000001</v>
      </c>
      <c r="H125" s="31">
        <v>8.48E-2</v>
      </c>
      <c r="I125" s="31">
        <v>258.22399999999999</v>
      </c>
      <c r="J125" s="32">
        <v>125.68</v>
      </c>
    </row>
    <row r="126" spans="2:10" x14ac:dyDescent="0.25">
      <c r="B126" s="30">
        <v>54.298299999999998</v>
      </c>
      <c r="C126" s="31">
        <v>801.74</v>
      </c>
      <c r="D126" s="31" t="s">
        <v>279</v>
      </c>
      <c r="E126" s="31" t="s">
        <v>465</v>
      </c>
      <c r="F126" s="31">
        <v>6.5100000000000005E-2</v>
      </c>
      <c r="G126" s="31">
        <v>6.0199999999999997E-2</v>
      </c>
      <c r="H126" s="31">
        <v>5.45E-2</v>
      </c>
      <c r="I126" s="31">
        <v>255.79400000000001</v>
      </c>
      <c r="J126" s="32">
        <v>124.33</v>
      </c>
    </row>
    <row r="127" spans="2:10" x14ac:dyDescent="0.25">
      <c r="B127" s="30">
        <v>55.860700000000001</v>
      </c>
      <c r="C127" s="31">
        <v>807.41</v>
      </c>
      <c r="D127" s="31" t="s">
        <v>301</v>
      </c>
      <c r="E127" s="31" t="s">
        <v>310</v>
      </c>
      <c r="F127" s="31">
        <v>2.3E-3</v>
      </c>
      <c r="G127" s="31">
        <v>2.3E-3</v>
      </c>
      <c r="H127" s="31">
        <v>1.6999999999999999E-3</v>
      </c>
      <c r="I127" s="31">
        <v>32</v>
      </c>
      <c r="J127" s="32">
        <v>0</v>
      </c>
    </row>
    <row r="128" spans="2:10" x14ac:dyDescent="0.25">
      <c r="B128" s="30">
        <v>56.3078</v>
      </c>
      <c r="C128" s="31">
        <v>809</v>
      </c>
      <c r="D128" s="31" t="s">
        <v>279</v>
      </c>
      <c r="E128" s="31" t="s">
        <v>311</v>
      </c>
      <c r="F128" s="31">
        <v>1.7100000000000001E-2</v>
      </c>
      <c r="G128" s="31">
        <v>1.5900000000000001E-2</v>
      </c>
      <c r="H128" s="31">
        <v>1.43E-2</v>
      </c>
      <c r="I128" s="31">
        <v>259.57400000000001</v>
      </c>
      <c r="J128" s="32">
        <v>126.43</v>
      </c>
    </row>
    <row r="129" spans="2:10" x14ac:dyDescent="0.25">
      <c r="B129" s="30">
        <v>57.447299999999998</v>
      </c>
      <c r="C129" s="31">
        <v>812.98</v>
      </c>
      <c r="D129" s="31" t="s">
        <v>279</v>
      </c>
      <c r="E129" s="31" t="s">
        <v>312</v>
      </c>
      <c r="F129" s="31">
        <v>1.9E-3</v>
      </c>
      <c r="G129" s="31">
        <v>1.8E-3</v>
      </c>
      <c r="H129" s="31">
        <v>1.6000000000000001E-3</v>
      </c>
      <c r="I129" s="31">
        <v>259.57400000000001</v>
      </c>
      <c r="J129" s="32">
        <v>126.43</v>
      </c>
    </row>
    <row r="130" spans="2:10" ht="15.75" thickBot="1" x14ac:dyDescent="0.3">
      <c r="B130" s="33">
        <v>58.190300000000001</v>
      </c>
      <c r="C130" s="34">
        <v>815.53</v>
      </c>
      <c r="D130" s="34" t="s">
        <v>301</v>
      </c>
      <c r="E130" s="34" t="s">
        <v>313</v>
      </c>
      <c r="F130" s="34">
        <v>4.0000000000000001E-3</v>
      </c>
      <c r="G130" s="34">
        <v>4.0000000000000001E-3</v>
      </c>
      <c r="H130" s="34">
        <v>3.0000000000000001E-3</v>
      </c>
      <c r="I130" s="34">
        <v>271.45400000000001</v>
      </c>
      <c r="J130" s="35">
        <v>133.03</v>
      </c>
    </row>
    <row r="144" spans="2:10" ht="15.75" thickBot="1" x14ac:dyDescent="0.3"/>
    <row r="145" spans="2:10" ht="15.75" thickBot="1" x14ac:dyDescent="0.3">
      <c r="B145" s="24" t="s">
        <v>93</v>
      </c>
      <c r="C145" s="25" t="s">
        <v>94</v>
      </c>
      <c r="D145" s="25" t="s">
        <v>95</v>
      </c>
      <c r="E145" s="25" t="s">
        <v>96</v>
      </c>
      <c r="F145" s="25" t="s">
        <v>97</v>
      </c>
      <c r="G145" s="25" t="s">
        <v>98</v>
      </c>
      <c r="H145" s="25" t="s">
        <v>99</v>
      </c>
      <c r="I145" s="25" t="s">
        <v>88</v>
      </c>
      <c r="J145" s="26" t="s">
        <v>100</v>
      </c>
    </row>
    <row r="146" spans="2:10" x14ac:dyDescent="0.25">
      <c r="B146" s="37">
        <v>58.848300000000002</v>
      </c>
      <c r="C146" s="38">
        <v>817.76</v>
      </c>
      <c r="D146" s="38" t="s">
        <v>301</v>
      </c>
      <c r="E146" s="38" t="s">
        <v>314</v>
      </c>
      <c r="F146" s="38">
        <v>2.5999999999999999E-3</v>
      </c>
      <c r="G146" s="38">
        <v>2.5999999999999999E-3</v>
      </c>
      <c r="H146" s="38">
        <v>1.9E-3</v>
      </c>
      <c r="I146" s="38">
        <v>282.30799999999999</v>
      </c>
      <c r="J146" s="39">
        <v>139.06</v>
      </c>
    </row>
    <row r="147" spans="2:10" x14ac:dyDescent="0.25">
      <c r="B147" s="30">
        <v>59.707500000000003</v>
      </c>
      <c r="C147" s="31">
        <v>820.63</v>
      </c>
      <c r="D147" s="31" t="s">
        <v>279</v>
      </c>
      <c r="E147" s="31" t="s">
        <v>315</v>
      </c>
      <c r="F147" s="31">
        <v>6.7000000000000002E-3</v>
      </c>
      <c r="G147" s="31">
        <v>6.1999999999999998E-3</v>
      </c>
      <c r="H147" s="31">
        <v>5.5999999999999999E-3</v>
      </c>
      <c r="I147" s="31">
        <v>282.30799999999999</v>
      </c>
      <c r="J147" s="32">
        <v>139.06</v>
      </c>
    </row>
    <row r="148" spans="2:10" x14ac:dyDescent="0.25">
      <c r="B148" s="30">
        <v>60.043999999999997</v>
      </c>
      <c r="C148" s="31">
        <v>821.74</v>
      </c>
      <c r="D148" s="31" t="s">
        <v>279</v>
      </c>
      <c r="E148" s="31" t="s">
        <v>466</v>
      </c>
      <c r="F148" s="31">
        <v>8.9999999999999998E-4</v>
      </c>
      <c r="G148" s="31">
        <v>8.0000000000000004E-4</v>
      </c>
      <c r="H148" s="31">
        <v>6.9999999999999999E-4</v>
      </c>
      <c r="I148" s="31">
        <v>282.30799999999999</v>
      </c>
      <c r="J148" s="32">
        <v>139.06</v>
      </c>
    </row>
    <row r="149" spans="2:10" x14ac:dyDescent="0.25">
      <c r="B149" s="30">
        <v>61.445</v>
      </c>
      <c r="C149" s="31">
        <v>826.29</v>
      </c>
      <c r="D149" s="31" t="s">
        <v>279</v>
      </c>
      <c r="E149" s="31" t="s">
        <v>316</v>
      </c>
      <c r="F149" s="31">
        <v>4.7000000000000002E-3</v>
      </c>
      <c r="G149" s="31">
        <v>4.3E-3</v>
      </c>
      <c r="H149" s="31">
        <v>3.8999999999999998E-3</v>
      </c>
      <c r="I149" s="31">
        <v>265.53199999999998</v>
      </c>
      <c r="J149" s="32">
        <v>129.74</v>
      </c>
    </row>
    <row r="150" spans="2:10" x14ac:dyDescent="0.25">
      <c r="B150" s="30">
        <v>61.767899999999997</v>
      </c>
      <c r="C150" s="31">
        <v>827.32</v>
      </c>
      <c r="D150" s="31" t="s">
        <v>301</v>
      </c>
      <c r="E150" s="31" t="s">
        <v>317</v>
      </c>
      <c r="F150" s="31">
        <v>1.2999999999999999E-2</v>
      </c>
      <c r="G150" s="31">
        <v>1.3299999999999999E-2</v>
      </c>
      <c r="H150" s="31">
        <v>9.5999999999999992E-3</v>
      </c>
      <c r="I150" s="31">
        <v>270.86</v>
      </c>
      <c r="J150" s="32">
        <v>132.69999999999999</v>
      </c>
    </row>
    <row r="151" spans="2:10" x14ac:dyDescent="0.25">
      <c r="B151" s="30">
        <v>62.481699999999996</v>
      </c>
      <c r="C151" s="31">
        <v>829.58</v>
      </c>
      <c r="D151" s="31"/>
      <c r="E151" s="31" t="s">
        <v>255</v>
      </c>
      <c r="F151" s="31">
        <v>1.9E-3</v>
      </c>
      <c r="G151" s="31">
        <v>1.9E-3</v>
      </c>
      <c r="H151" s="31">
        <v>1.4E-3</v>
      </c>
      <c r="I151" s="31">
        <v>270.86</v>
      </c>
      <c r="J151" s="32">
        <v>132.69999999999999</v>
      </c>
    </row>
    <row r="152" spans="2:10" x14ac:dyDescent="0.25">
      <c r="B152" s="30">
        <v>63.597999999999999</v>
      </c>
      <c r="C152" s="31">
        <v>833.06</v>
      </c>
      <c r="D152" s="31" t="s">
        <v>318</v>
      </c>
      <c r="E152" s="31" t="s">
        <v>319</v>
      </c>
      <c r="F152" s="31">
        <v>6.2799999999999995E-2</v>
      </c>
      <c r="G152" s="31">
        <v>5.8900000000000001E-2</v>
      </c>
      <c r="H152" s="31">
        <v>4.6800000000000001E-2</v>
      </c>
      <c r="I152" s="31">
        <v>275</v>
      </c>
      <c r="J152" s="32">
        <v>135</v>
      </c>
    </row>
    <row r="153" spans="2:10" x14ac:dyDescent="0.25">
      <c r="B153" s="30">
        <v>65.444199999999995</v>
      </c>
      <c r="C153" s="31">
        <v>838.66</v>
      </c>
      <c r="D153" s="31" t="s">
        <v>301</v>
      </c>
      <c r="E153" s="31" t="s">
        <v>322</v>
      </c>
      <c r="F153" s="31">
        <v>2.3199999999999998E-2</v>
      </c>
      <c r="G153" s="31">
        <v>2.35E-2</v>
      </c>
      <c r="H153" s="31">
        <v>1.7000000000000001E-2</v>
      </c>
      <c r="I153" s="31">
        <v>271.22000000000003</v>
      </c>
      <c r="J153" s="32">
        <v>132.9</v>
      </c>
    </row>
    <row r="154" spans="2:10" x14ac:dyDescent="0.25">
      <c r="B154" s="30">
        <v>66.356700000000004</v>
      </c>
      <c r="C154" s="31">
        <v>841.36</v>
      </c>
      <c r="D154" s="31" t="s">
        <v>301</v>
      </c>
      <c r="E154" s="31" t="s">
        <v>323</v>
      </c>
      <c r="F154" s="31">
        <v>4.4000000000000003E-3</v>
      </c>
      <c r="G154" s="31">
        <v>4.4999999999999997E-3</v>
      </c>
      <c r="H154" s="31">
        <v>3.2000000000000002E-3</v>
      </c>
      <c r="I154" s="31">
        <v>276.8</v>
      </c>
      <c r="J154" s="32">
        <v>136</v>
      </c>
    </row>
    <row r="155" spans="2:10" x14ac:dyDescent="0.25">
      <c r="B155" s="30">
        <v>70.865200000000002</v>
      </c>
      <c r="C155" s="31">
        <v>854.15</v>
      </c>
      <c r="D155" s="31" t="s">
        <v>279</v>
      </c>
      <c r="E155" s="31" t="s">
        <v>467</v>
      </c>
      <c r="F155" s="31">
        <v>4.4999999999999997E-3</v>
      </c>
      <c r="G155" s="31">
        <v>4.1999999999999997E-3</v>
      </c>
      <c r="H155" s="31">
        <v>3.8E-3</v>
      </c>
      <c r="I155" s="31">
        <v>276.8</v>
      </c>
      <c r="J155" s="32">
        <v>136</v>
      </c>
    </row>
    <row r="156" spans="2:10" x14ac:dyDescent="0.25">
      <c r="B156" s="30">
        <v>71.428299999999993</v>
      </c>
      <c r="C156" s="31">
        <v>855.69</v>
      </c>
      <c r="D156" s="31" t="s">
        <v>328</v>
      </c>
      <c r="E156" s="31" t="s">
        <v>329</v>
      </c>
      <c r="F156" s="31">
        <v>2.01E-2</v>
      </c>
      <c r="G156" s="31">
        <v>1.6799999999999999E-2</v>
      </c>
      <c r="H156" s="31">
        <v>1.78E-2</v>
      </c>
      <c r="I156" s="31">
        <v>277.16000000000003</v>
      </c>
      <c r="J156" s="32">
        <v>136.19999999999999</v>
      </c>
    </row>
    <row r="157" spans="2:10" x14ac:dyDescent="0.25">
      <c r="B157" s="30">
        <v>75.138300000000001</v>
      </c>
      <c r="C157" s="31">
        <v>865.47</v>
      </c>
      <c r="D157" s="31" t="s">
        <v>328</v>
      </c>
      <c r="E157" s="31" t="s">
        <v>332</v>
      </c>
      <c r="F157" s="31">
        <v>1.41E-2</v>
      </c>
      <c r="G157" s="31">
        <v>1.18E-2</v>
      </c>
      <c r="H157" s="31">
        <v>1.24E-2</v>
      </c>
      <c r="I157" s="31">
        <v>282.416</v>
      </c>
      <c r="J157" s="32">
        <v>139.12</v>
      </c>
    </row>
    <row r="158" spans="2:10" x14ac:dyDescent="0.25">
      <c r="B158" s="30">
        <v>75.541700000000006</v>
      </c>
      <c r="C158" s="31">
        <v>866.51</v>
      </c>
      <c r="D158" s="31" t="s">
        <v>328</v>
      </c>
      <c r="E158" s="31" t="s">
        <v>333</v>
      </c>
      <c r="F158" s="31">
        <v>6.1999999999999998E-3</v>
      </c>
      <c r="G158" s="31">
        <v>5.1999999999999998E-3</v>
      </c>
      <c r="H158" s="31">
        <v>5.4999999999999997E-3</v>
      </c>
      <c r="I158" s="31">
        <v>281.048</v>
      </c>
      <c r="J158" s="32">
        <v>138.36000000000001</v>
      </c>
    </row>
    <row r="159" spans="2:10" x14ac:dyDescent="0.25">
      <c r="B159" s="30">
        <v>76.651700000000005</v>
      </c>
      <c r="C159" s="31">
        <v>869.31</v>
      </c>
      <c r="D159" s="31" t="s">
        <v>301</v>
      </c>
      <c r="E159" s="31" t="s">
        <v>468</v>
      </c>
      <c r="F159" s="31">
        <v>3.7000000000000002E-3</v>
      </c>
      <c r="G159" s="31">
        <v>3.7000000000000002E-3</v>
      </c>
      <c r="H159" s="31">
        <v>2.7000000000000001E-3</v>
      </c>
      <c r="I159" s="31">
        <v>285.08</v>
      </c>
      <c r="J159" s="32">
        <v>140.6</v>
      </c>
    </row>
    <row r="160" spans="2:10" ht="15.75" thickBot="1" x14ac:dyDescent="0.3">
      <c r="B160" s="33">
        <v>83.411799999999999</v>
      </c>
      <c r="C160" s="34">
        <v>885.51</v>
      </c>
      <c r="D160" s="34" t="s">
        <v>328</v>
      </c>
      <c r="E160" s="34" t="s">
        <v>345</v>
      </c>
      <c r="F160" s="34">
        <v>2.5000000000000001E-3</v>
      </c>
      <c r="G160" s="34">
        <v>2.0999999999999999E-3</v>
      </c>
      <c r="H160" s="34">
        <v>2.2000000000000001E-3</v>
      </c>
      <c r="I160" s="34">
        <v>291.97399999999999</v>
      </c>
      <c r="J160" s="35">
        <v>144.43</v>
      </c>
    </row>
  </sheetData>
  <sheetProtection algorithmName="SHA-512" hashValue="zO5YaIuhePfPPpxK7WcFUW7wSVFp04nnlX0q2LljcABU4xPfjSz4W7ClKeI3Zy+FKLTcWF8tBA3wU32lAMjo5g==" saltValue="pTtFPa8LvNOcScIdPOm4lg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&amp;C11&amp;LAlbacora Leste Crude Assay Report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D97D-28F4-43CE-8002-99CD4C0AA18B}">
  <dimension ref="A1:J454"/>
  <sheetViews>
    <sheetView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36" t="s">
        <v>102</v>
      </c>
      <c r="C7" s="136"/>
      <c r="D7" s="136"/>
      <c r="E7" s="136"/>
      <c r="F7" s="136"/>
      <c r="G7" s="136"/>
      <c r="H7" s="136"/>
      <c r="I7" s="136"/>
      <c r="J7" s="136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47" t="s">
        <v>34</v>
      </c>
      <c r="C9" s="248"/>
      <c r="D9" s="249"/>
      <c r="E9" s="283" t="str">
        <f>+'Title Page'!K16</f>
        <v>Albacora Leste</v>
      </c>
      <c r="F9" s="284"/>
      <c r="G9" s="284"/>
      <c r="H9" s="284"/>
      <c r="I9" s="284"/>
      <c r="J9" s="285"/>
    </row>
    <row r="10" spans="1:10" ht="15.75" x14ac:dyDescent="0.25">
      <c r="B10" s="250" t="s">
        <v>36</v>
      </c>
      <c r="C10" s="251"/>
      <c r="D10" s="252"/>
      <c r="E10" s="280" t="str">
        <f>+'Title Page'!K17</f>
        <v>120-23-02750</v>
      </c>
      <c r="F10" s="281"/>
      <c r="G10" s="281"/>
      <c r="H10" s="281"/>
      <c r="I10" s="281"/>
      <c r="J10" s="282"/>
    </row>
    <row r="11" spans="1:10" ht="15.75" x14ac:dyDescent="0.25">
      <c r="B11" s="250" t="s">
        <v>37</v>
      </c>
      <c r="C11" s="251"/>
      <c r="D11" s="252"/>
      <c r="E11" s="280" t="str">
        <f>+'Title Page'!K9</f>
        <v>PetroRio</v>
      </c>
      <c r="F11" s="281"/>
      <c r="G11" s="281"/>
      <c r="H11" s="281"/>
      <c r="I11" s="281"/>
      <c r="J11" s="282"/>
    </row>
    <row r="12" spans="1:10" ht="15.75" x14ac:dyDescent="0.25">
      <c r="B12" s="250" t="s">
        <v>38</v>
      </c>
      <c r="C12" s="251"/>
      <c r="D12" s="252"/>
      <c r="E12" s="286" t="str">
        <f>+'Title Page'!K12</f>
        <v>March 29, 2023</v>
      </c>
      <c r="F12" s="287"/>
      <c r="G12" s="287"/>
      <c r="H12" s="287"/>
      <c r="I12" s="287"/>
      <c r="J12" s="288"/>
    </row>
    <row r="13" spans="1:10" ht="16.5" thickBot="1" x14ac:dyDescent="0.3">
      <c r="B13" s="265" t="s">
        <v>26</v>
      </c>
      <c r="C13" s="266"/>
      <c r="D13" s="267"/>
      <c r="E13" s="295" t="s">
        <v>168</v>
      </c>
      <c r="F13" s="268"/>
      <c r="G13" s="268"/>
      <c r="H13" s="268"/>
      <c r="I13" s="268"/>
      <c r="J13" s="296"/>
    </row>
    <row r="14" spans="1:10" ht="15.75" thickBot="1" x14ac:dyDescent="0.3"/>
    <row r="15" spans="1:10" ht="15.75" thickBot="1" x14ac:dyDescent="0.3">
      <c r="B15" s="24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5" t="s">
        <v>88</v>
      </c>
      <c r="J15" s="26" t="s">
        <v>100</v>
      </c>
    </row>
    <row r="16" spans="1:10" x14ac:dyDescent="0.25">
      <c r="B16" s="37">
        <v>6.7314999999999996</v>
      </c>
      <c r="C16" s="38">
        <v>200</v>
      </c>
      <c r="D16" s="38" t="s">
        <v>232</v>
      </c>
      <c r="E16" s="38" t="s">
        <v>233</v>
      </c>
      <c r="F16" s="38">
        <v>6.9999999999999999E-4</v>
      </c>
      <c r="G16" s="38">
        <v>1.5E-3</v>
      </c>
      <c r="H16" s="38">
        <v>2.7000000000000001E-3</v>
      </c>
      <c r="I16" s="38">
        <v>-127.48</v>
      </c>
      <c r="J16" s="39">
        <v>-88.6</v>
      </c>
    </row>
    <row r="17" spans="2:10" x14ac:dyDescent="0.25">
      <c r="B17" s="30">
        <v>7.2610000000000001</v>
      </c>
      <c r="C17" s="31">
        <v>300</v>
      </c>
      <c r="D17" s="31" t="s">
        <v>234</v>
      </c>
      <c r="E17" s="31" t="s">
        <v>235</v>
      </c>
      <c r="F17" s="31">
        <v>1.4E-3</v>
      </c>
      <c r="G17" s="31">
        <v>2.0999999999999999E-3</v>
      </c>
      <c r="H17" s="31">
        <v>3.7000000000000002E-3</v>
      </c>
      <c r="I17" s="31">
        <v>-43.671999999999997</v>
      </c>
      <c r="J17" s="32">
        <v>-42.04</v>
      </c>
    </row>
    <row r="18" spans="2:10" x14ac:dyDescent="0.25">
      <c r="B18" s="30">
        <v>8.2286000000000001</v>
      </c>
      <c r="C18" s="31">
        <v>366.12</v>
      </c>
      <c r="D18" s="31" t="s">
        <v>236</v>
      </c>
      <c r="E18" s="31" t="s">
        <v>237</v>
      </c>
      <c r="F18" s="31">
        <v>7.3000000000000001E-3</v>
      </c>
      <c r="G18" s="31">
        <v>9.9000000000000008E-3</v>
      </c>
      <c r="H18" s="31">
        <v>1.4500000000000001E-2</v>
      </c>
      <c r="I18" s="31">
        <v>10.904</v>
      </c>
      <c r="J18" s="32">
        <v>-11.72</v>
      </c>
    </row>
    <row r="19" spans="2:10" x14ac:dyDescent="0.25">
      <c r="B19" s="30">
        <v>8.8699999999999992</v>
      </c>
      <c r="C19" s="31">
        <v>391.22</v>
      </c>
      <c r="D19" s="31" t="s">
        <v>408</v>
      </c>
      <c r="E19" s="31" t="s">
        <v>409</v>
      </c>
      <c r="F19" s="31">
        <v>4.0000000000000002E-4</v>
      </c>
      <c r="G19" s="31">
        <v>5.0000000000000001E-4</v>
      </c>
      <c r="H19" s="31">
        <v>8.0000000000000004E-4</v>
      </c>
      <c r="I19" s="31">
        <v>20.75</v>
      </c>
      <c r="J19" s="32">
        <v>-6.25</v>
      </c>
    </row>
    <row r="20" spans="2:10" x14ac:dyDescent="0.25">
      <c r="B20" s="30">
        <v>9.1475000000000009</v>
      </c>
      <c r="C20" s="31">
        <v>400</v>
      </c>
      <c r="D20" s="31" t="s">
        <v>238</v>
      </c>
      <c r="E20" s="31" t="s">
        <v>239</v>
      </c>
      <c r="F20" s="31">
        <v>2.87E-2</v>
      </c>
      <c r="G20" s="31">
        <v>3.7199999999999997E-2</v>
      </c>
      <c r="H20" s="31">
        <v>5.6599999999999998E-2</v>
      </c>
      <c r="I20" s="31">
        <v>31.1</v>
      </c>
      <c r="J20" s="32">
        <v>-0.5</v>
      </c>
    </row>
    <row r="21" spans="2:10" x14ac:dyDescent="0.25">
      <c r="B21" s="30">
        <v>9.6123999999999992</v>
      </c>
      <c r="C21" s="31">
        <v>415.04</v>
      </c>
      <c r="D21" s="31" t="s">
        <v>240</v>
      </c>
      <c r="E21" s="31" t="s">
        <v>241</v>
      </c>
      <c r="F21" s="31">
        <v>8.9999999999999998E-4</v>
      </c>
      <c r="G21" s="31">
        <v>1.1000000000000001E-3</v>
      </c>
      <c r="H21" s="31">
        <v>1.4E-3</v>
      </c>
      <c r="I21" s="31">
        <v>49.1</v>
      </c>
      <c r="J21" s="32">
        <v>9.5</v>
      </c>
    </row>
    <row r="22" spans="2:10" x14ac:dyDescent="0.25">
      <c r="B22" s="30">
        <v>10.0768</v>
      </c>
      <c r="C22" s="31">
        <v>427.95</v>
      </c>
      <c r="D22" s="31" t="s">
        <v>408</v>
      </c>
      <c r="E22" s="31" t="s">
        <v>411</v>
      </c>
      <c r="F22" s="31">
        <v>5.0000000000000001E-4</v>
      </c>
      <c r="G22" s="31">
        <v>5.9999999999999995E-4</v>
      </c>
      <c r="H22" s="31">
        <v>1E-3</v>
      </c>
      <c r="I22" s="31">
        <v>38.695999999999998</v>
      </c>
      <c r="J22" s="32">
        <v>3.72</v>
      </c>
    </row>
    <row r="23" spans="2:10" x14ac:dyDescent="0.25">
      <c r="B23" s="30">
        <v>12.597899999999999</v>
      </c>
      <c r="C23" s="31">
        <v>477.33</v>
      </c>
      <c r="D23" s="31" t="s">
        <v>240</v>
      </c>
      <c r="E23" s="31" t="s">
        <v>242</v>
      </c>
      <c r="F23" s="31">
        <v>2.0299999999999999E-2</v>
      </c>
      <c r="G23" s="31">
        <v>2.46E-2</v>
      </c>
      <c r="H23" s="31">
        <v>3.2300000000000002E-2</v>
      </c>
      <c r="I23" s="31">
        <v>82.111999999999995</v>
      </c>
      <c r="J23" s="32">
        <v>27.84</v>
      </c>
    </row>
    <row r="24" spans="2:10" x14ac:dyDescent="0.25">
      <c r="B24" s="30">
        <v>13.575799999999999</v>
      </c>
      <c r="C24" s="31">
        <v>491.07</v>
      </c>
      <c r="D24" s="31" t="s">
        <v>412</v>
      </c>
      <c r="E24" s="31" t="s">
        <v>414</v>
      </c>
      <c r="F24" s="31">
        <v>5.9999999999999995E-4</v>
      </c>
      <c r="G24" s="31">
        <v>8.0000000000000004E-4</v>
      </c>
      <c r="H24" s="31">
        <v>1.1000000000000001E-3</v>
      </c>
      <c r="I24" s="31">
        <v>85.927999999999997</v>
      </c>
      <c r="J24" s="32">
        <v>29.96</v>
      </c>
    </row>
    <row r="25" spans="2:10" x14ac:dyDescent="0.25">
      <c r="B25" s="30">
        <v>14.294</v>
      </c>
      <c r="C25" s="31">
        <v>500</v>
      </c>
      <c r="D25" s="31" t="s">
        <v>243</v>
      </c>
      <c r="E25" s="31" t="s">
        <v>244</v>
      </c>
      <c r="F25" s="31">
        <v>2.4799999999999999E-2</v>
      </c>
      <c r="G25" s="31">
        <v>2.98E-2</v>
      </c>
      <c r="H25" s="31">
        <v>3.9399999999999998E-2</v>
      </c>
      <c r="I25" s="31">
        <v>96.908000000000001</v>
      </c>
      <c r="J25" s="32">
        <v>36.06</v>
      </c>
    </row>
    <row r="26" spans="2:10" x14ac:dyDescent="0.25">
      <c r="B26" s="30">
        <v>14.8947</v>
      </c>
      <c r="C26" s="31">
        <v>510.8</v>
      </c>
      <c r="D26" s="31" t="s">
        <v>412</v>
      </c>
      <c r="E26" s="31" t="s">
        <v>416</v>
      </c>
      <c r="F26" s="31">
        <v>5.9999999999999995E-4</v>
      </c>
      <c r="G26" s="31">
        <v>6.9999999999999999E-4</v>
      </c>
      <c r="H26" s="31">
        <v>1E-3</v>
      </c>
      <c r="I26" s="31">
        <v>97.412000000000006</v>
      </c>
      <c r="J26" s="32">
        <v>36.340000000000003</v>
      </c>
    </row>
    <row r="27" spans="2:10" x14ac:dyDescent="0.25">
      <c r="B27" s="30">
        <v>15.425800000000001</v>
      </c>
      <c r="C27" s="31">
        <v>519.73</v>
      </c>
      <c r="D27" s="31" t="s">
        <v>412</v>
      </c>
      <c r="E27" s="31" t="s">
        <v>417</v>
      </c>
      <c r="F27" s="31">
        <v>6.9999999999999999E-4</v>
      </c>
      <c r="G27" s="31">
        <v>8.0000000000000004E-4</v>
      </c>
      <c r="H27" s="31">
        <v>1.1000000000000001E-3</v>
      </c>
      <c r="I27" s="31">
        <v>98.474000000000004</v>
      </c>
      <c r="J27" s="32">
        <v>36.93</v>
      </c>
    </row>
    <row r="28" spans="2:10" x14ac:dyDescent="0.25">
      <c r="B28" s="30">
        <v>15.7547</v>
      </c>
      <c r="C28" s="31">
        <v>524.99</v>
      </c>
      <c r="D28" s="31" t="s">
        <v>412</v>
      </c>
      <c r="E28" s="31" t="s">
        <v>418</v>
      </c>
      <c r="F28" s="31">
        <v>4.0000000000000002E-4</v>
      </c>
      <c r="G28" s="31">
        <v>5.0000000000000001E-4</v>
      </c>
      <c r="H28" s="31">
        <v>6.9999999999999999E-4</v>
      </c>
      <c r="I28" s="31">
        <v>101.408</v>
      </c>
      <c r="J28" s="32">
        <v>38.56</v>
      </c>
    </row>
    <row r="29" spans="2:10" x14ac:dyDescent="0.25">
      <c r="B29" s="30">
        <v>16.793900000000001</v>
      </c>
      <c r="C29" s="31">
        <v>540.47</v>
      </c>
      <c r="D29" s="31" t="s">
        <v>246</v>
      </c>
      <c r="E29" s="31" t="s">
        <v>247</v>
      </c>
      <c r="F29" s="31">
        <v>1.4E-3</v>
      </c>
      <c r="G29" s="31">
        <v>1.6000000000000001E-3</v>
      </c>
      <c r="H29" s="31">
        <v>1.8E-3</v>
      </c>
      <c r="I29" s="31">
        <v>121.514</v>
      </c>
      <c r="J29" s="32">
        <v>49.73</v>
      </c>
    </row>
    <row r="30" spans="2:10" x14ac:dyDescent="0.25">
      <c r="B30" s="30">
        <v>18.110399999999998</v>
      </c>
      <c r="C30" s="31">
        <v>557.96</v>
      </c>
      <c r="D30" s="31" t="s">
        <v>412</v>
      </c>
      <c r="E30" s="31" t="s">
        <v>469</v>
      </c>
      <c r="F30" s="31">
        <v>1.8E-3</v>
      </c>
      <c r="G30" s="31">
        <v>1.8E-3</v>
      </c>
      <c r="H30" s="31">
        <v>3.0000000000000001E-3</v>
      </c>
      <c r="I30" s="31">
        <v>111.614</v>
      </c>
      <c r="J30" s="32">
        <v>44.23</v>
      </c>
    </row>
    <row r="31" spans="2:10" x14ac:dyDescent="0.25">
      <c r="B31" s="30">
        <v>18.887799999999999</v>
      </c>
      <c r="C31" s="31">
        <v>567.38</v>
      </c>
      <c r="D31" s="31" t="s">
        <v>248</v>
      </c>
      <c r="E31" s="31" t="s">
        <v>249</v>
      </c>
      <c r="F31" s="31">
        <v>2.3199999999999998E-2</v>
      </c>
      <c r="G31" s="31">
        <v>2.3599999999999999E-2</v>
      </c>
      <c r="H31" s="31">
        <v>3.7900000000000003E-2</v>
      </c>
      <c r="I31" s="31">
        <v>120.65</v>
      </c>
      <c r="J31" s="32">
        <v>49.25</v>
      </c>
    </row>
    <row r="32" spans="2:10" x14ac:dyDescent="0.25">
      <c r="B32" s="30">
        <v>19.0258</v>
      </c>
      <c r="C32" s="31">
        <v>569</v>
      </c>
      <c r="D32" s="31" t="s">
        <v>246</v>
      </c>
      <c r="E32" s="31" t="s">
        <v>250</v>
      </c>
      <c r="F32" s="31">
        <v>8.3999999999999995E-3</v>
      </c>
      <c r="G32" s="31">
        <v>9.5999999999999992E-3</v>
      </c>
      <c r="H32" s="31">
        <v>1.12E-2</v>
      </c>
      <c r="I32" s="31">
        <v>136.364</v>
      </c>
      <c r="J32" s="32">
        <v>57.98</v>
      </c>
    </row>
    <row r="33" spans="2:10" x14ac:dyDescent="0.25">
      <c r="B33" s="30">
        <v>19.396000000000001</v>
      </c>
      <c r="C33" s="31">
        <v>573.23</v>
      </c>
      <c r="D33" s="31" t="s">
        <v>246</v>
      </c>
      <c r="E33" s="31" t="s">
        <v>251</v>
      </c>
      <c r="F33" s="31">
        <v>4.07E-2</v>
      </c>
      <c r="G33" s="31">
        <v>4.7300000000000002E-2</v>
      </c>
      <c r="H33" s="31">
        <v>5.4199999999999998E-2</v>
      </c>
      <c r="I33" s="31">
        <v>140.46799999999999</v>
      </c>
      <c r="J33" s="32">
        <v>60.26</v>
      </c>
    </row>
    <row r="34" spans="2:10" x14ac:dyDescent="0.25">
      <c r="B34" s="30">
        <v>20.528099999999998</v>
      </c>
      <c r="C34" s="31">
        <v>585.45000000000005</v>
      </c>
      <c r="D34" s="31" t="s">
        <v>246</v>
      </c>
      <c r="E34" s="31" t="s">
        <v>252</v>
      </c>
      <c r="F34" s="31">
        <v>3.2599999999999997E-2</v>
      </c>
      <c r="G34" s="31">
        <v>3.7199999999999997E-2</v>
      </c>
      <c r="H34" s="31">
        <v>4.3400000000000001E-2</v>
      </c>
      <c r="I34" s="31">
        <v>145.886</v>
      </c>
      <c r="J34" s="32">
        <v>63.27</v>
      </c>
    </row>
    <row r="35" spans="2:10" x14ac:dyDescent="0.25">
      <c r="B35" s="30">
        <v>21.126300000000001</v>
      </c>
      <c r="C35" s="31">
        <v>591.52</v>
      </c>
      <c r="D35" s="31" t="s">
        <v>419</v>
      </c>
      <c r="E35" s="31" t="s">
        <v>422</v>
      </c>
      <c r="F35" s="31">
        <v>6.9999999999999999E-4</v>
      </c>
      <c r="G35" s="31">
        <v>8.0000000000000004E-4</v>
      </c>
      <c r="H35" s="31">
        <v>8.9999999999999998E-4</v>
      </c>
      <c r="I35" s="31">
        <v>146.24600000000001</v>
      </c>
      <c r="J35" s="32">
        <v>63.47</v>
      </c>
    </row>
    <row r="36" spans="2:10" x14ac:dyDescent="0.25">
      <c r="B36" s="30">
        <v>22.004899999999999</v>
      </c>
      <c r="C36" s="31">
        <v>600</v>
      </c>
      <c r="D36" s="31" t="s">
        <v>253</v>
      </c>
      <c r="E36" s="31" t="s">
        <v>254</v>
      </c>
      <c r="F36" s="31">
        <v>0.15679999999999999</v>
      </c>
      <c r="G36" s="31">
        <v>0.18029999999999999</v>
      </c>
      <c r="H36" s="31">
        <v>0.2087</v>
      </c>
      <c r="I36" s="31">
        <v>155.714</v>
      </c>
      <c r="J36" s="32">
        <v>68.73</v>
      </c>
    </row>
    <row r="37" spans="2:10" x14ac:dyDescent="0.25">
      <c r="B37" s="30">
        <v>22.294599999999999</v>
      </c>
      <c r="C37" s="31">
        <v>603.45000000000005</v>
      </c>
      <c r="D37" s="31" t="s">
        <v>419</v>
      </c>
      <c r="E37" s="31" t="s">
        <v>423</v>
      </c>
      <c r="F37" s="31">
        <v>2.0000000000000001E-4</v>
      </c>
      <c r="G37" s="31">
        <v>2.0000000000000001E-4</v>
      </c>
      <c r="H37" s="31">
        <v>2.9999999999999997E-4</v>
      </c>
      <c r="I37" s="31">
        <v>152.744</v>
      </c>
      <c r="J37" s="32">
        <v>67.08</v>
      </c>
    </row>
    <row r="38" spans="2:10" x14ac:dyDescent="0.25">
      <c r="B38" s="30">
        <v>22.4894</v>
      </c>
      <c r="C38" s="31">
        <v>605.74</v>
      </c>
      <c r="D38" s="31" t="s">
        <v>419</v>
      </c>
      <c r="E38" s="31" t="s">
        <v>424</v>
      </c>
      <c r="F38" s="31">
        <v>5.9999999999999995E-4</v>
      </c>
      <c r="G38" s="31">
        <v>6.9999999999999999E-4</v>
      </c>
      <c r="H38" s="31">
        <v>8.0000000000000004E-4</v>
      </c>
      <c r="I38" s="31">
        <v>154.184</v>
      </c>
      <c r="J38" s="32">
        <v>67.88</v>
      </c>
    </row>
    <row r="39" spans="2:10" x14ac:dyDescent="0.25">
      <c r="B39" s="30">
        <v>22.818200000000001</v>
      </c>
      <c r="C39" s="31">
        <v>609.53</v>
      </c>
      <c r="D39" s="31" t="s">
        <v>419</v>
      </c>
      <c r="E39" s="31" t="s">
        <v>426</v>
      </c>
      <c r="F39" s="31">
        <v>8.9999999999999998E-4</v>
      </c>
      <c r="G39" s="31">
        <v>8.9999999999999998E-4</v>
      </c>
      <c r="H39" s="31">
        <v>1.2999999999999999E-3</v>
      </c>
      <c r="I39" s="31">
        <v>148.82</v>
      </c>
      <c r="J39" s="32">
        <v>64.900000000000006</v>
      </c>
    </row>
    <row r="40" spans="2:10" x14ac:dyDescent="0.25">
      <c r="B40" s="30">
        <v>23.1371</v>
      </c>
      <c r="C40" s="31">
        <v>613.14</v>
      </c>
      <c r="D40" s="31" t="s">
        <v>419</v>
      </c>
      <c r="E40" s="31" t="s">
        <v>428</v>
      </c>
      <c r="F40" s="31">
        <v>6.9999999999999999E-4</v>
      </c>
      <c r="G40" s="31">
        <v>6.9999999999999999E-4</v>
      </c>
      <c r="H40" s="31">
        <v>1E-3</v>
      </c>
      <c r="I40" s="31">
        <v>149</v>
      </c>
      <c r="J40" s="32">
        <v>65</v>
      </c>
    </row>
    <row r="41" spans="2:10" x14ac:dyDescent="0.25">
      <c r="B41" s="30">
        <v>23.31</v>
      </c>
      <c r="C41" s="31">
        <v>615.07000000000005</v>
      </c>
      <c r="D41" s="31" t="s">
        <v>419</v>
      </c>
      <c r="E41" s="31" t="s">
        <v>429</v>
      </c>
      <c r="F41" s="31">
        <v>5.0000000000000001E-4</v>
      </c>
      <c r="G41" s="31">
        <v>5.9999999999999995E-4</v>
      </c>
      <c r="H41" s="31">
        <v>6.9999999999999999E-4</v>
      </c>
      <c r="I41" s="31">
        <v>155.98400000000001</v>
      </c>
      <c r="J41" s="32">
        <v>68.88</v>
      </c>
    </row>
    <row r="42" spans="2:10" x14ac:dyDescent="0.25">
      <c r="B42" s="30">
        <v>24.145800000000001</v>
      </c>
      <c r="C42" s="31">
        <v>624.13</v>
      </c>
      <c r="D42" s="31" t="s">
        <v>256</v>
      </c>
      <c r="E42" s="31" t="s">
        <v>257</v>
      </c>
      <c r="F42" s="31">
        <v>1.41E-2</v>
      </c>
      <c r="G42" s="31">
        <v>1.5800000000000002E-2</v>
      </c>
      <c r="H42" s="31">
        <v>1.61E-2</v>
      </c>
      <c r="I42" s="31">
        <v>174.542</v>
      </c>
      <c r="J42" s="32">
        <v>79.19</v>
      </c>
    </row>
    <row r="43" spans="2:10" x14ac:dyDescent="0.25">
      <c r="B43" s="30">
        <v>24.394500000000001</v>
      </c>
      <c r="C43" s="31">
        <v>626.74</v>
      </c>
      <c r="D43" s="31" t="s">
        <v>258</v>
      </c>
      <c r="E43" s="31" t="s">
        <v>259</v>
      </c>
      <c r="F43" s="31">
        <v>0.50209999999999999</v>
      </c>
      <c r="G43" s="31">
        <v>0.50870000000000004</v>
      </c>
      <c r="H43" s="31">
        <v>0.68440000000000001</v>
      </c>
      <c r="I43" s="31">
        <v>161.24</v>
      </c>
      <c r="J43" s="32">
        <v>71.8</v>
      </c>
    </row>
    <row r="44" spans="2:10" x14ac:dyDescent="0.25">
      <c r="B44" s="30">
        <v>24.751300000000001</v>
      </c>
      <c r="C44" s="31">
        <v>630.41999999999996</v>
      </c>
      <c r="D44" s="31" t="s">
        <v>256</v>
      </c>
      <c r="E44" s="31" t="s">
        <v>260</v>
      </c>
      <c r="F44" s="31">
        <v>5.2200000000000003E-2</v>
      </c>
      <c r="G44" s="31">
        <v>5.8900000000000001E-2</v>
      </c>
      <c r="H44" s="31">
        <v>5.9799999999999999E-2</v>
      </c>
      <c r="I44" s="31">
        <v>176.88200000000001</v>
      </c>
      <c r="J44" s="32">
        <v>80.489999999999995</v>
      </c>
    </row>
    <row r="45" spans="2:10" x14ac:dyDescent="0.25">
      <c r="B45" s="30">
        <v>25.2317</v>
      </c>
      <c r="C45" s="31">
        <v>635.26</v>
      </c>
      <c r="D45" s="31" t="s">
        <v>256</v>
      </c>
      <c r="E45" s="31" t="s">
        <v>261</v>
      </c>
      <c r="F45" s="31">
        <v>6.0000000000000001E-3</v>
      </c>
      <c r="G45" s="31">
        <v>6.6E-3</v>
      </c>
      <c r="H45" s="31">
        <v>6.8999999999999999E-3</v>
      </c>
      <c r="I45" s="31">
        <v>177.584</v>
      </c>
      <c r="J45" s="32">
        <v>80.88</v>
      </c>
    </row>
    <row r="46" spans="2:10" ht="15.75" thickBot="1" x14ac:dyDescent="0.3">
      <c r="B46" s="33">
        <v>26.766500000000001</v>
      </c>
      <c r="C46" s="34">
        <v>649.95000000000005</v>
      </c>
      <c r="D46" s="34" t="s">
        <v>419</v>
      </c>
      <c r="E46" s="34" t="s">
        <v>435</v>
      </c>
      <c r="F46" s="34">
        <v>1.1999999999999999E-3</v>
      </c>
      <c r="G46" s="34">
        <v>1.1999999999999999E-3</v>
      </c>
      <c r="H46" s="34">
        <v>1.6999999999999999E-3</v>
      </c>
      <c r="I46" s="34">
        <v>167.864</v>
      </c>
      <c r="J46" s="35">
        <v>75.48</v>
      </c>
    </row>
    <row r="52" spans="2:10" ht="15.75" thickBot="1" x14ac:dyDescent="0.3"/>
    <row r="53" spans="2:10" ht="15.75" thickBot="1" x14ac:dyDescent="0.3">
      <c r="B53" s="24" t="s">
        <v>93</v>
      </c>
      <c r="C53" s="25" t="s">
        <v>94</v>
      </c>
      <c r="D53" s="25" t="s">
        <v>95</v>
      </c>
      <c r="E53" s="25" t="s">
        <v>96</v>
      </c>
      <c r="F53" s="25" t="s">
        <v>97</v>
      </c>
      <c r="G53" s="25" t="s">
        <v>98</v>
      </c>
      <c r="H53" s="25" t="s">
        <v>99</v>
      </c>
      <c r="I53" s="25" t="s">
        <v>88</v>
      </c>
      <c r="J53" s="26" t="s">
        <v>100</v>
      </c>
    </row>
    <row r="54" spans="2:10" x14ac:dyDescent="0.25">
      <c r="B54" s="37">
        <v>27.0383</v>
      </c>
      <c r="C54" s="38">
        <v>652.44000000000005</v>
      </c>
      <c r="D54" s="38" t="s">
        <v>262</v>
      </c>
      <c r="E54" s="38" t="s">
        <v>263</v>
      </c>
      <c r="F54" s="38">
        <v>6.3899999999999998E-2</v>
      </c>
      <c r="G54" s="38">
        <v>5.5100000000000003E-2</v>
      </c>
      <c r="H54" s="38">
        <v>9.3799999999999994E-2</v>
      </c>
      <c r="I54" s="38">
        <v>176.16200000000001</v>
      </c>
      <c r="J54" s="39">
        <v>80.09</v>
      </c>
    </row>
    <row r="55" spans="2:10" x14ac:dyDescent="0.25">
      <c r="B55" s="30">
        <v>27.294</v>
      </c>
      <c r="C55" s="31">
        <v>654.74</v>
      </c>
      <c r="D55" s="31" t="s">
        <v>256</v>
      </c>
      <c r="E55" s="31" t="s">
        <v>264</v>
      </c>
      <c r="F55" s="31">
        <v>2.2200000000000001E-2</v>
      </c>
      <c r="G55" s="31">
        <v>2.4299999999999999E-2</v>
      </c>
      <c r="H55" s="31">
        <v>2.5399999999999999E-2</v>
      </c>
      <c r="I55" s="31">
        <v>186.90799999999999</v>
      </c>
      <c r="J55" s="32">
        <v>86.06</v>
      </c>
    </row>
    <row r="56" spans="2:10" x14ac:dyDescent="0.25">
      <c r="B56" s="30">
        <v>27.549600000000002</v>
      </c>
      <c r="C56" s="31">
        <v>657.02</v>
      </c>
      <c r="D56" s="31" t="s">
        <v>432</v>
      </c>
      <c r="E56" s="31" t="s">
        <v>436</v>
      </c>
      <c r="F56" s="31">
        <v>5.0000000000000001E-4</v>
      </c>
      <c r="G56" s="31">
        <v>5.0000000000000001E-4</v>
      </c>
      <c r="H56" s="31">
        <v>5.9999999999999995E-4</v>
      </c>
      <c r="I56" s="31">
        <v>185.55799999999999</v>
      </c>
      <c r="J56" s="32">
        <v>85.31</v>
      </c>
    </row>
    <row r="57" spans="2:10" x14ac:dyDescent="0.25">
      <c r="B57" s="30">
        <v>27.787800000000001</v>
      </c>
      <c r="C57" s="31">
        <v>659.12</v>
      </c>
      <c r="D57" s="31" t="s">
        <v>258</v>
      </c>
      <c r="E57" s="31" t="s">
        <v>265</v>
      </c>
      <c r="F57" s="31">
        <v>0.85770000000000002</v>
      </c>
      <c r="G57" s="31">
        <v>0.8357</v>
      </c>
      <c r="H57" s="31">
        <v>1.1691</v>
      </c>
      <c r="I57" s="31">
        <v>177.29599999999999</v>
      </c>
      <c r="J57" s="32">
        <v>80.72</v>
      </c>
    </row>
    <row r="58" spans="2:10" x14ac:dyDescent="0.25">
      <c r="B58" s="30">
        <v>28.410599999999999</v>
      </c>
      <c r="C58" s="31">
        <v>664.5</v>
      </c>
      <c r="D58" s="31" t="s">
        <v>432</v>
      </c>
      <c r="E58" s="31" t="s">
        <v>470</v>
      </c>
      <c r="F58" s="31">
        <v>5.9999999999999995E-4</v>
      </c>
      <c r="G58" s="31">
        <v>5.9999999999999995E-4</v>
      </c>
      <c r="H58" s="31">
        <v>5.9999999999999995E-4</v>
      </c>
      <c r="I58" s="31">
        <v>188.114</v>
      </c>
      <c r="J58" s="32">
        <v>86.73</v>
      </c>
    </row>
    <row r="59" spans="2:10" x14ac:dyDescent="0.25">
      <c r="B59" s="30">
        <v>28.753299999999999</v>
      </c>
      <c r="C59" s="31">
        <v>667.39</v>
      </c>
      <c r="D59" s="31" t="s">
        <v>256</v>
      </c>
      <c r="E59" s="31" t="s">
        <v>266</v>
      </c>
      <c r="F59" s="31">
        <v>0.3453</v>
      </c>
      <c r="G59" s="31">
        <v>0.38600000000000001</v>
      </c>
      <c r="H59" s="31">
        <v>0.39529999999999998</v>
      </c>
      <c r="I59" s="31">
        <v>194.09</v>
      </c>
      <c r="J59" s="32">
        <v>90.05</v>
      </c>
    </row>
    <row r="60" spans="2:10" x14ac:dyDescent="0.25">
      <c r="B60" s="30">
        <v>28.941800000000001</v>
      </c>
      <c r="C60" s="31">
        <v>668.97</v>
      </c>
      <c r="D60" s="31" t="s">
        <v>256</v>
      </c>
      <c r="E60" s="31" t="s">
        <v>267</v>
      </c>
      <c r="F60" s="31">
        <v>0.503</v>
      </c>
      <c r="G60" s="31">
        <v>0.54890000000000005</v>
      </c>
      <c r="H60" s="31">
        <v>0.57579999999999998</v>
      </c>
      <c r="I60" s="31">
        <v>193.60400000000001</v>
      </c>
      <c r="J60" s="32">
        <v>89.78</v>
      </c>
    </row>
    <row r="61" spans="2:10" x14ac:dyDescent="0.25">
      <c r="B61" s="30">
        <v>29.307200000000002</v>
      </c>
      <c r="C61" s="31">
        <v>671.98</v>
      </c>
      <c r="D61" s="31" t="s">
        <v>268</v>
      </c>
      <c r="E61" s="31" t="s">
        <v>269</v>
      </c>
      <c r="F61" s="31">
        <v>0.15429999999999999</v>
      </c>
      <c r="G61" s="31">
        <v>0.15509999999999999</v>
      </c>
      <c r="H61" s="31">
        <v>0.18029999999999999</v>
      </c>
      <c r="I61" s="31">
        <v>189.464</v>
      </c>
      <c r="J61" s="32">
        <v>87.48</v>
      </c>
    </row>
    <row r="62" spans="2:10" x14ac:dyDescent="0.25">
      <c r="B62" s="30">
        <v>29.788699999999999</v>
      </c>
      <c r="C62" s="31">
        <v>675.87</v>
      </c>
      <c r="D62" s="31" t="s">
        <v>256</v>
      </c>
      <c r="E62" s="31" t="s">
        <v>270</v>
      </c>
      <c r="F62" s="31">
        <v>0.62429999999999997</v>
      </c>
      <c r="G62" s="31">
        <v>0.68920000000000003</v>
      </c>
      <c r="H62" s="31">
        <v>0.7147</v>
      </c>
      <c r="I62" s="31">
        <v>197.33</v>
      </c>
      <c r="J62" s="32">
        <v>91.85</v>
      </c>
    </row>
    <row r="63" spans="2:10" x14ac:dyDescent="0.25">
      <c r="B63" s="30">
        <v>30.352900000000002</v>
      </c>
      <c r="C63" s="31">
        <v>680.34</v>
      </c>
      <c r="D63" s="31" t="s">
        <v>432</v>
      </c>
      <c r="E63" s="31" t="s">
        <v>451</v>
      </c>
      <c r="F63" s="31">
        <v>1.1000000000000001E-3</v>
      </c>
      <c r="G63" s="31">
        <v>1.1000000000000001E-3</v>
      </c>
      <c r="H63" s="31">
        <v>1.1999999999999999E-3</v>
      </c>
      <c r="I63" s="31">
        <v>192.65</v>
      </c>
      <c r="J63" s="32">
        <v>89.25</v>
      </c>
    </row>
    <row r="64" spans="2:10" x14ac:dyDescent="0.25">
      <c r="B64" s="30">
        <v>30.612500000000001</v>
      </c>
      <c r="C64" s="31">
        <v>682.35</v>
      </c>
      <c r="D64" s="31" t="s">
        <v>268</v>
      </c>
      <c r="E64" s="31" t="s">
        <v>271</v>
      </c>
      <c r="F64" s="31">
        <v>0.70599999999999996</v>
      </c>
      <c r="G64" s="31">
        <v>0.71909999999999996</v>
      </c>
      <c r="H64" s="31">
        <v>0.82489999999999997</v>
      </c>
      <c r="I64" s="31">
        <v>195.386</v>
      </c>
      <c r="J64" s="32">
        <v>90.77</v>
      </c>
    </row>
    <row r="65" spans="2:10" x14ac:dyDescent="0.25">
      <c r="B65" s="30">
        <v>30.973400000000002</v>
      </c>
      <c r="C65" s="31">
        <v>685.12</v>
      </c>
      <c r="D65" s="31" t="s">
        <v>268</v>
      </c>
      <c r="E65" s="31" t="s">
        <v>272</v>
      </c>
      <c r="F65" s="31">
        <v>0.71560000000000001</v>
      </c>
      <c r="G65" s="31">
        <v>0.72489999999999999</v>
      </c>
      <c r="H65" s="31">
        <v>0.83609999999999995</v>
      </c>
      <c r="I65" s="31">
        <v>197.096</v>
      </c>
      <c r="J65" s="32">
        <v>91.72</v>
      </c>
    </row>
    <row r="66" spans="2:10" x14ac:dyDescent="0.25">
      <c r="B66" s="30">
        <v>31.088699999999999</v>
      </c>
      <c r="C66" s="31">
        <v>686</v>
      </c>
      <c r="D66" s="31" t="s">
        <v>256</v>
      </c>
      <c r="E66" s="31" t="s">
        <v>273</v>
      </c>
      <c r="F66" s="31">
        <v>0.1118</v>
      </c>
      <c r="G66" s="31">
        <v>0.12139999999999999</v>
      </c>
      <c r="H66" s="31">
        <v>0.128</v>
      </c>
      <c r="I66" s="31">
        <v>200.24600000000001</v>
      </c>
      <c r="J66" s="32">
        <v>93.47</v>
      </c>
    </row>
    <row r="67" spans="2:10" x14ac:dyDescent="0.25">
      <c r="B67" s="30">
        <v>31.337199999999999</v>
      </c>
      <c r="C67" s="31">
        <v>687.87</v>
      </c>
      <c r="D67" s="31" t="s">
        <v>282</v>
      </c>
      <c r="E67" s="31" t="s">
        <v>438</v>
      </c>
      <c r="F67" s="31">
        <v>1.3366</v>
      </c>
      <c r="G67" s="31">
        <v>1.4653</v>
      </c>
      <c r="H67" s="31">
        <v>1.3423</v>
      </c>
      <c r="I67" s="31">
        <v>210.63200000000001</v>
      </c>
      <c r="J67" s="32">
        <v>99.24</v>
      </c>
    </row>
    <row r="68" spans="2:10" x14ac:dyDescent="0.25">
      <c r="B68" s="30">
        <v>31.6142</v>
      </c>
      <c r="C68" s="31">
        <v>689.94</v>
      </c>
      <c r="D68" s="31" t="s">
        <v>432</v>
      </c>
      <c r="E68" s="31" t="s">
        <v>452</v>
      </c>
      <c r="F68" s="31">
        <v>6.9999999999999999E-4</v>
      </c>
      <c r="G68" s="31">
        <v>6.9999999999999999E-4</v>
      </c>
      <c r="H68" s="31">
        <v>8.0000000000000004E-4</v>
      </c>
      <c r="I68" s="31">
        <v>200.55199999999999</v>
      </c>
      <c r="J68" s="32">
        <v>93.64</v>
      </c>
    </row>
    <row r="69" spans="2:10" x14ac:dyDescent="0.25">
      <c r="B69" s="30">
        <v>33.005600000000001</v>
      </c>
      <c r="C69" s="31">
        <v>700</v>
      </c>
      <c r="D69" s="31" t="s">
        <v>275</v>
      </c>
      <c r="E69" s="31" t="s">
        <v>276</v>
      </c>
      <c r="F69" s="31">
        <v>1.6354</v>
      </c>
      <c r="G69" s="31">
        <v>1.8144</v>
      </c>
      <c r="H69" s="31">
        <v>1.8723000000000001</v>
      </c>
      <c r="I69" s="31">
        <v>209.15600000000001</v>
      </c>
      <c r="J69" s="32">
        <v>98.42</v>
      </c>
    </row>
    <row r="70" spans="2:10" x14ac:dyDescent="0.25">
      <c r="B70" s="30">
        <v>33.143300000000004</v>
      </c>
      <c r="C70" s="31">
        <v>700.89</v>
      </c>
      <c r="D70" s="31" t="s">
        <v>432</v>
      </c>
      <c r="E70" s="31" t="s">
        <v>453</v>
      </c>
      <c r="F70" s="31">
        <v>2.8E-3</v>
      </c>
      <c r="G70" s="31">
        <v>3.0000000000000001E-3</v>
      </c>
      <c r="H70" s="31">
        <v>3.2000000000000002E-3</v>
      </c>
      <c r="I70" s="31">
        <v>203.738</v>
      </c>
      <c r="J70" s="32">
        <v>95.41</v>
      </c>
    </row>
    <row r="71" spans="2:10" x14ac:dyDescent="0.25">
      <c r="B71" s="30">
        <v>33.414999999999999</v>
      </c>
      <c r="C71" s="31">
        <v>702.63</v>
      </c>
      <c r="D71" s="31" t="s">
        <v>432</v>
      </c>
      <c r="E71" s="31" t="s">
        <v>454</v>
      </c>
      <c r="F71" s="31">
        <v>2E-3</v>
      </c>
      <c r="G71" s="31">
        <v>2.0999999999999999E-3</v>
      </c>
      <c r="H71" s="31">
        <v>2.3E-3</v>
      </c>
      <c r="I71" s="31">
        <v>203.738</v>
      </c>
      <c r="J71" s="32">
        <v>95.41</v>
      </c>
    </row>
    <row r="72" spans="2:10" x14ac:dyDescent="0.25">
      <c r="B72" s="30">
        <v>33.775799999999997</v>
      </c>
      <c r="C72" s="31">
        <v>704.92</v>
      </c>
      <c r="D72" s="31" t="s">
        <v>432</v>
      </c>
      <c r="E72" s="31" t="s">
        <v>456</v>
      </c>
      <c r="F72" s="31">
        <v>1.5E-3</v>
      </c>
      <c r="G72" s="31">
        <v>1.6000000000000001E-3</v>
      </c>
      <c r="H72" s="31">
        <v>1.8E-3</v>
      </c>
      <c r="I72" s="31">
        <v>204.81800000000001</v>
      </c>
      <c r="J72" s="32">
        <v>96.01</v>
      </c>
    </row>
    <row r="73" spans="2:10" x14ac:dyDescent="0.25">
      <c r="B73" s="30">
        <v>34.497399999999999</v>
      </c>
      <c r="C73" s="31">
        <v>709.42</v>
      </c>
      <c r="D73" s="31" t="s">
        <v>432</v>
      </c>
      <c r="E73" s="31" t="s">
        <v>457</v>
      </c>
      <c r="F73" s="31">
        <v>8.9999999999999998E-4</v>
      </c>
      <c r="G73" s="31">
        <v>1E-3</v>
      </c>
      <c r="H73" s="31">
        <v>1.1000000000000001E-3</v>
      </c>
      <c r="I73" s="31">
        <v>209.13800000000001</v>
      </c>
      <c r="J73" s="32">
        <v>98.41</v>
      </c>
    </row>
    <row r="74" spans="2:10" x14ac:dyDescent="0.25">
      <c r="B74" s="30">
        <v>34.603900000000003</v>
      </c>
      <c r="C74" s="31">
        <v>710.07</v>
      </c>
      <c r="D74" s="31"/>
      <c r="E74" s="31" t="s">
        <v>255</v>
      </c>
      <c r="F74" s="31">
        <v>1E-3</v>
      </c>
      <c r="G74" s="31">
        <v>1.1000000000000001E-3</v>
      </c>
      <c r="H74" s="31">
        <v>1.1999999999999999E-3</v>
      </c>
      <c r="I74" s="31">
        <v>209.13800000000001</v>
      </c>
      <c r="J74" s="32">
        <v>98.41</v>
      </c>
    </row>
    <row r="75" spans="2:10" x14ac:dyDescent="0.25">
      <c r="B75" s="30">
        <v>35.062100000000001</v>
      </c>
      <c r="C75" s="31">
        <v>712.85</v>
      </c>
      <c r="D75" s="31" t="s">
        <v>432</v>
      </c>
      <c r="E75" s="31" t="s">
        <v>458</v>
      </c>
      <c r="F75" s="31">
        <v>1.5E-3</v>
      </c>
      <c r="G75" s="31">
        <v>1.4E-3</v>
      </c>
      <c r="H75" s="31">
        <v>1.6999999999999999E-3</v>
      </c>
      <c r="I75" s="31">
        <v>207.98599999999999</v>
      </c>
      <c r="J75" s="32">
        <v>97.77</v>
      </c>
    </row>
    <row r="76" spans="2:10" x14ac:dyDescent="0.25">
      <c r="B76" s="30">
        <v>35.843299999999999</v>
      </c>
      <c r="C76" s="31">
        <v>717.49</v>
      </c>
      <c r="D76" s="31" t="s">
        <v>432</v>
      </c>
      <c r="E76" s="31" t="s">
        <v>439</v>
      </c>
      <c r="F76" s="31">
        <v>6.9999999999999999E-4</v>
      </c>
      <c r="G76" s="31">
        <v>6.9999999999999999E-4</v>
      </c>
      <c r="H76" s="31">
        <v>8.0000000000000004E-4</v>
      </c>
      <c r="I76" s="31">
        <v>207.98599999999999</v>
      </c>
      <c r="J76" s="32">
        <v>97.77</v>
      </c>
    </row>
    <row r="77" spans="2:10" x14ac:dyDescent="0.25">
      <c r="B77" s="30">
        <v>36.201700000000002</v>
      </c>
      <c r="C77" s="31">
        <v>719.58</v>
      </c>
      <c r="D77" s="31" t="s">
        <v>268</v>
      </c>
      <c r="E77" s="31" t="s">
        <v>278</v>
      </c>
      <c r="F77" s="31">
        <v>6.8380999999999998</v>
      </c>
      <c r="G77" s="31">
        <v>6.7416</v>
      </c>
      <c r="H77" s="31">
        <v>7.9894999999999996</v>
      </c>
      <c r="I77" s="31">
        <v>213.67400000000001</v>
      </c>
      <c r="J77" s="32">
        <v>100.93</v>
      </c>
    </row>
    <row r="78" spans="2:10" x14ac:dyDescent="0.25">
      <c r="B78" s="30">
        <v>36.328299999999999</v>
      </c>
      <c r="C78" s="31">
        <v>720.31</v>
      </c>
      <c r="D78" s="31" t="s">
        <v>282</v>
      </c>
      <c r="E78" s="31" t="s">
        <v>459</v>
      </c>
      <c r="F78" s="31">
        <v>3.85E-2</v>
      </c>
      <c r="G78" s="31">
        <v>4.2000000000000003E-2</v>
      </c>
      <c r="H78" s="31">
        <v>3.8699999999999998E-2</v>
      </c>
      <c r="I78" s="31">
        <v>224.31200000000001</v>
      </c>
      <c r="J78" s="32">
        <v>106.84</v>
      </c>
    </row>
    <row r="79" spans="2:10" x14ac:dyDescent="0.25">
      <c r="B79" s="30">
        <v>36.516500000000001</v>
      </c>
      <c r="C79" s="31">
        <v>721.39</v>
      </c>
      <c r="D79" s="31" t="s">
        <v>279</v>
      </c>
      <c r="E79" s="31" t="s">
        <v>280</v>
      </c>
      <c r="F79" s="31">
        <v>0.60109999999999997</v>
      </c>
      <c r="G79" s="31">
        <v>0.60940000000000005</v>
      </c>
      <c r="H79" s="31">
        <v>0.61450000000000005</v>
      </c>
      <c r="I79" s="31">
        <v>220.80199999999999</v>
      </c>
      <c r="J79" s="32">
        <v>104.89</v>
      </c>
    </row>
    <row r="80" spans="2:10" x14ac:dyDescent="0.25">
      <c r="B80" s="30">
        <v>37.129199999999997</v>
      </c>
      <c r="C80" s="31">
        <v>724.87</v>
      </c>
      <c r="D80" s="31"/>
      <c r="E80" s="31" t="s">
        <v>255</v>
      </c>
      <c r="F80" s="31">
        <v>1.4E-3</v>
      </c>
      <c r="G80" s="31">
        <v>1.5E-3</v>
      </c>
      <c r="H80" s="31">
        <v>1.5E-3</v>
      </c>
      <c r="I80" s="31">
        <v>220.80199999999999</v>
      </c>
      <c r="J80" s="32">
        <v>104.89</v>
      </c>
    </row>
    <row r="81" spans="2:10" x14ac:dyDescent="0.25">
      <c r="B81" s="30">
        <v>38.058399999999999</v>
      </c>
      <c r="C81" s="31">
        <v>730.01</v>
      </c>
      <c r="D81" s="31" t="s">
        <v>268</v>
      </c>
      <c r="E81" s="31" t="s">
        <v>281</v>
      </c>
      <c r="F81" s="31">
        <v>1.5299</v>
      </c>
      <c r="G81" s="31">
        <v>1.5142</v>
      </c>
      <c r="H81" s="31">
        <v>1.7875000000000001</v>
      </c>
      <c r="I81" s="31">
        <v>218.24600000000001</v>
      </c>
      <c r="J81" s="32">
        <v>103.47</v>
      </c>
    </row>
    <row r="82" spans="2:10" x14ac:dyDescent="0.25">
      <c r="B82" s="30">
        <v>38.291699999999999</v>
      </c>
      <c r="C82" s="31">
        <v>731.28</v>
      </c>
      <c r="D82" s="31" t="s">
        <v>282</v>
      </c>
      <c r="E82" s="31" t="s">
        <v>471</v>
      </c>
      <c r="F82" s="31">
        <v>4.1799999999999997E-2</v>
      </c>
      <c r="G82" s="31">
        <v>4.4299999999999999E-2</v>
      </c>
      <c r="H82" s="31">
        <v>4.2000000000000003E-2</v>
      </c>
      <c r="I82" s="31">
        <v>229.73</v>
      </c>
      <c r="J82" s="32">
        <v>109.85</v>
      </c>
    </row>
    <row r="83" spans="2:10" x14ac:dyDescent="0.25">
      <c r="B83" s="30">
        <v>38.39</v>
      </c>
      <c r="C83" s="31">
        <v>731.81</v>
      </c>
      <c r="D83" s="31" t="s">
        <v>282</v>
      </c>
      <c r="E83" s="31" t="s">
        <v>284</v>
      </c>
      <c r="F83" s="31">
        <v>0.49099999999999999</v>
      </c>
      <c r="G83" s="31">
        <v>0.53180000000000005</v>
      </c>
      <c r="H83" s="31">
        <v>0.49309999999999998</v>
      </c>
      <c r="I83" s="31">
        <v>228.97399999999999</v>
      </c>
      <c r="J83" s="32">
        <v>109.43</v>
      </c>
    </row>
    <row r="84" spans="2:10" ht="15.75" thickBot="1" x14ac:dyDescent="0.3">
      <c r="B84" s="33">
        <v>38.710799999999999</v>
      </c>
      <c r="C84" s="34">
        <v>733.53</v>
      </c>
      <c r="D84" s="34"/>
      <c r="E84" s="34" t="s">
        <v>255</v>
      </c>
      <c r="F84" s="34">
        <v>1.2999999999999999E-3</v>
      </c>
      <c r="G84" s="34">
        <v>1.4E-3</v>
      </c>
      <c r="H84" s="34">
        <v>1.2999999999999999E-3</v>
      </c>
      <c r="I84" s="34">
        <v>228.97399999999999</v>
      </c>
      <c r="J84" s="35">
        <v>109.43</v>
      </c>
    </row>
    <row r="98" spans="2:10" ht="15.75" thickBot="1" x14ac:dyDescent="0.3"/>
    <row r="99" spans="2:10" ht="15.75" thickBot="1" x14ac:dyDescent="0.3">
      <c r="B99" s="24" t="s">
        <v>93</v>
      </c>
      <c r="C99" s="25" t="s">
        <v>94</v>
      </c>
      <c r="D99" s="25" t="s">
        <v>95</v>
      </c>
      <c r="E99" s="25" t="s">
        <v>96</v>
      </c>
      <c r="F99" s="25" t="s">
        <v>97</v>
      </c>
      <c r="G99" s="25" t="s">
        <v>98</v>
      </c>
      <c r="H99" s="25" t="s">
        <v>99</v>
      </c>
      <c r="I99" s="25" t="s">
        <v>88</v>
      </c>
      <c r="J99" s="26" t="s">
        <v>100</v>
      </c>
    </row>
    <row r="100" spans="2:10" x14ac:dyDescent="0.25">
      <c r="B100" s="37">
        <v>39.505200000000002</v>
      </c>
      <c r="C100" s="38">
        <v>737.72</v>
      </c>
      <c r="D100" s="38" t="s">
        <v>279</v>
      </c>
      <c r="E100" s="38" t="s">
        <v>285</v>
      </c>
      <c r="F100" s="38">
        <v>1.4218999999999999</v>
      </c>
      <c r="G100" s="38">
        <v>1.4128000000000001</v>
      </c>
      <c r="H100" s="38">
        <v>1.4536</v>
      </c>
      <c r="I100" s="38">
        <v>242.13200000000001</v>
      </c>
      <c r="J100" s="39">
        <v>116.74</v>
      </c>
    </row>
    <row r="101" spans="2:10" x14ac:dyDescent="0.25">
      <c r="B101" s="30">
        <v>39.660699999999999</v>
      </c>
      <c r="C101" s="31">
        <v>738.53</v>
      </c>
      <c r="D101" s="31" t="s">
        <v>282</v>
      </c>
      <c r="E101" s="31" t="s">
        <v>286</v>
      </c>
      <c r="F101" s="31">
        <v>0.1114</v>
      </c>
      <c r="G101" s="31">
        <v>0.1191</v>
      </c>
      <c r="H101" s="31">
        <v>0.1119</v>
      </c>
      <c r="I101" s="31">
        <v>233.54599999999999</v>
      </c>
      <c r="J101" s="32">
        <v>111.97</v>
      </c>
    </row>
    <row r="102" spans="2:10" x14ac:dyDescent="0.25">
      <c r="B102" s="30">
        <v>40.926600000000001</v>
      </c>
      <c r="C102" s="31">
        <v>744.97</v>
      </c>
      <c r="D102" s="31" t="s">
        <v>279</v>
      </c>
      <c r="E102" s="31" t="s">
        <v>287</v>
      </c>
      <c r="F102" s="31">
        <v>2.1259999999999999</v>
      </c>
      <c r="G102" s="31">
        <v>2.0933000000000002</v>
      </c>
      <c r="H102" s="31">
        <v>2.1735000000000002</v>
      </c>
      <c r="I102" s="31">
        <v>230.738</v>
      </c>
      <c r="J102" s="32">
        <v>110.41</v>
      </c>
    </row>
    <row r="103" spans="2:10" x14ac:dyDescent="0.25">
      <c r="B103" s="30">
        <v>41.385899999999999</v>
      </c>
      <c r="C103" s="31">
        <v>747.25</v>
      </c>
      <c r="D103" s="31" t="s">
        <v>282</v>
      </c>
      <c r="E103" s="31" t="s">
        <v>288</v>
      </c>
      <c r="F103" s="31">
        <v>1.1718</v>
      </c>
      <c r="G103" s="31">
        <v>1.2363</v>
      </c>
      <c r="H103" s="31">
        <v>1.1768000000000001</v>
      </c>
      <c r="I103" s="31">
        <v>236.24600000000001</v>
      </c>
      <c r="J103" s="32">
        <v>113.47</v>
      </c>
    </row>
    <row r="104" spans="2:10" x14ac:dyDescent="0.25">
      <c r="B104" s="30">
        <v>41.759</v>
      </c>
      <c r="C104" s="31">
        <v>749.08</v>
      </c>
      <c r="D104" s="31" t="s">
        <v>282</v>
      </c>
      <c r="E104" s="31" t="s">
        <v>460</v>
      </c>
      <c r="F104" s="31">
        <v>1.12E-2</v>
      </c>
      <c r="G104" s="31">
        <v>1.18E-2</v>
      </c>
      <c r="H104" s="31">
        <v>1.12E-2</v>
      </c>
      <c r="I104" s="31">
        <v>236.24600000000001</v>
      </c>
      <c r="J104" s="32">
        <v>113.47</v>
      </c>
    </row>
    <row r="105" spans="2:10" x14ac:dyDescent="0.25">
      <c r="B105" s="30">
        <v>42.217500000000001</v>
      </c>
      <c r="C105" s="31">
        <v>751.31</v>
      </c>
      <c r="D105" s="31" t="s">
        <v>282</v>
      </c>
      <c r="E105" s="31" t="s">
        <v>461</v>
      </c>
      <c r="F105" s="31">
        <v>0.1164</v>
      </c>
      <c r="G105" s="31">
        <v>0.1216</v>
      </c>
      <c r="H105" s="31">
        <v>0.1169</v>
      </c>
      <c r="I105" s="31">
        <v>238.58600000000001</v>
      </c>
      <c r="J105" s="32">
        <v>114.77</v>
      </c>
    </row>
    <row r="106" spans="2:10" x14ac:dyDescent="0.25">
      <c r="B106" s="30">
        <v>42.807600000000001</v>
      </c>
      <c r="C106" s="31">
        <v>754.12</v>
      </c>
      <c r="D106" s="31" t="s">
        <v>289</v>
      </c>
      <c r="E106" s="31" t="s">
        <v>290</v>
      </c>
      <c r="F106" s="31">
        <v>1.7911999999999999</v>
      </c>
      <c r="G106" s="31">
        <v>1.5671999999999999</v>
      </c>
      <c r="H106" s="31">
        <v>2.2302</v>
      </c>
      <c r="I106" s="31">
        <v>231.13399999999999</v>
      </c>
      <c r="J106" s="32">
        <v>110.63</v>
      </c>
    </row>
    <row r="107" spans="2:10" x14ac:dyDescent="0.25">
      <c r="B107" s="30">
        <v>43.393900000000002</v>
      </c>
      <c r="C107" s="31">
        <v>756.88</v>
      </c>
      <c r="D107" s="31"/>
      <c r="E107" s="31" t="s">
        <v>255</v>
      </c>
      <c r="F107" s="31">
        <v>8.9999999999999998E-4</v>
      </c>
      <c r="G107" s="31">
        <v>8.0000000000000004E-4</v>
      </c>
      <c r="H107" s="31">
        <v>1.1000000000000001E-3</v>
      </c>
      <c r="I107" s="31">
        <v>231.13399999999999</v>
      </c>
      <c r="J107" s="32">
        <v>110.63</v>
      </c>
    </row>
    <row r="108" spans="2:10" x14ac:dyDescent="0.25">
      <c r="B108" s="30">
        <v>43.647799999999997</v>
      </c>
      <c r="C108" s="31">
        <v>758.06</v>
      </c>
      <c r="D108" s="31" t="s">
        <v>282</v>
      </c>
      <c r="E108" s="31" t="s">
        <v>291</v>
      </c>
      <c r="F108" s="31">
        <v>0.49399999999999999</v>
      </c>
      <c r="G108" s="31">
        <v>0.5262</v>
      </c>
      <c r="H108" s="31">
        <v>0.49609999999999999</v>
      </c>
      <c r="I108" s="31">
        <v>240.09800000000001</v>
      </c>
      <c r="J108" s="32">
        <v>115.61</v>
      </c>
    </row>
    <row r="109" spans="2:10" x14ac:dyDescent="0.25">
      <c r="B109" s="30">
        <v>43.914000000000001</v>
      </c>
      <c r="C109" s="31">
        <v>759.29</v>
      </c>
      <c r="D109" s="31" t="s">
        <v>282</v>
      </c>
      <c r="E109" s="31" t="s">
        <v>292</v>
      </c>
      <c r="F109" s="31">
        <v>1.0434000000000001</v>
      </c>
      <c r="G109" s="31">
        <v>1.1114999999999999</v>
      </c>
      <c r="H109" s="31">
        <v>1.0479000000000001</v>
      </c>
      <c r="I109" s="31">
        <v>240.09800000000001</v>
      </c>
      <c r="J109" s="32">
        <v>115.61</v>
      </c>
    </row>
    <row r="110" spans="2:10" x14ac:dyDescent="0.25">
      <c r="B110" s="30">
        <v>44.435000000000002</v>
      </c>
      <c r="C110" s="31">
        <v>761.67</v>
      </c>
      <c r="D110" s="31"/>
      <c r="E110" s="31" t="s">
        <v>255</v>
      </c>
      <c r="F110" s="31">
        <v>4.1000000000000003E-3</v>
      </c>
      <c r="G110" s="31">
        <v>4.4000000000000003E-3</v>
      </c>
      <c r="H110" s="31">
        <v>4.1999999999999997E-3</v>
      </c>
      <c r="I110" s="31">
        <v>240.09800000000001</v>
      </c>
      <c r="J110" s="32">
        <v>115.61</v>
      </c>
    </row>
    <row r="111" spans="2:10" x14ac:dyDescent="0.25">
      <c r="B111" s="30">
        <v>44.997100000000003</v>
      </c>
      <c r="C111" s="31">
        <v>764.2</v>
      </c>
      <c r="D111" s="31" t="s">
        <v>282</v>
      </c>
      <c r="E111" s="31" t="s">
        <v>293</v>
      </c>
      <c r="F111" s="31">
        <v>1.6927000000000001</v>
      </c>
      <c r="G111" s="31">
        <v>1.8398000000000001</v>
      </c>
      <c r="H111" s="31">
        <v>1.7</v>
      </c>
      <c r="I111" s="31">
        <v>243.77</v>
      </c>
      <c r="J111" s="32">
        <v>117.65</v>
      </c>
    </row>
    <row r="112" spans="2:10" x14ac:dyDescent="0.25">
      <c r="B112" s="30">
        <v>45.3352</v>
      </c>
      <c r="C112" s="31">
        <v>765.7</v>
      </c>
      <c r="D112" s="31" t="s">
        <v>282</v>
      </c>
      <c r="E112" s="31" t="s">
        <v>294</v>
      </c>
      <c r="F112" s="31">
        <v>0.76849999999999996</v>
      </c>
      <c r="G112" s="31">
        <v>0.82730000000000004</v>
      </c>
      <c r="H112" s="31">
        <v>0.77170000000000005</v>
      </c>
      <c r="I112" s="31">
        <v>243.87799999999999</v>
      </c>
      <c r="J112" s="32">
        <v>117.71</v>
      </c>
    </row>
    <row r="113" spans="2:10" x14ac:dyDescent="0.25">
      <c r="B113" s="30">
        <v>45.615000000000002</v>
      </c>
      <c r="C113" s="31">
        <v>766.93</v>
      </c>
      <c r="D113" s="31" t="s">
        <v>282</v>
      </c>
      <c r="E113" s="31" t="s">
        <v>295</v>
      </c>
      <c r="F113" s="31">
        <v>0.12529999999999999</v>
      </c>
      <c r="G113" s="31">
        <v>0.13339999999999999</v>
      </c>
      <c r="H113" s="31">
        <v>0.1258</v>
      </c>
      <c r="I113" s="31">
        <v>240.09800000000001</v>
      </c>
      <c r="J113" s="32">
        <v>115.61</v>
      </c>
    </row>
    <row r="114" spans="2:10" x14ac:dyDescent="0.25">
      <c r="B114" s="30">
        <v>45.742800000000003</v>
      </c>
      <c r="C114" s="31">
        <v>767.5</v>
      </c>
      <c r="D114" s="31" t="s">
        <v>282</v>
      </c>
      <c r="E114" s="31" t="s">
        <v>462</v>
      </c>
      <c r="F114" s="31">
        <v>0.17249999999999999</v>
      </c>
      <c r="G114" s="31">
        <v>0.182</v>
      </c>
      <c r="H114" s="31">
        <v>0.17330000000000001</v>
      </c>
      <c r="I114" s="31">
        <v>243.91399999999999</v>
      </c>
      <c r="J114" s="32">
        <v>117.73</v>
      </c>
    </row>
    <row r="115" spans="2:10" x14ac:dyDescent="0.25">
      <c r="B115" s="30">
        <v>46.388100000000001</v>
      </c>
      <c r="C115" s="31">
        <v>770.3</v>
      </c>
      <c r="D115" s="31" t="s">
        <v>279</v>
      </c>
      <c r="E115" s="31" t="s">
        <v>296</v>
      </c>
      <c r="F115" s="31">
        <v>0.25069999999999998</v>
      </c>
      <c r="G115" s="31">
        <v>0.24959999999999999</v>
      </c>
      <c r="H115" s="31">
        <v>0.25629999999999997</v>
      </c>
      <c r="I115" s="31">
        <v>242.16800000000001</v>
      </c>
      <c r="J115" s="32">
        <v>116.76</v>
      </c>
    </row>
    <row r="116" spans="2:10" x14ac:dyDescent="0.25">
      <c r="B116" s="30">
        <v>46.821300000000001</v>
      </c>
      <c r="C116" s="31">
        <v>772.16</v>
      </c>
      <c r="D116" s="31" t="s">
        <v>282</v>
      </c>
      <c r="E116" s="31" t="s">
        <v>297</v>
      </c>
      <c r="F116" s="31">
        <v>1.0208999999999999</v>
      </c>
      <c r="G116" s="31">
        <v>1.0972</v>
      </c>
      <c r="H116" s="31">
        <v>1.0253000000000001</v>
      </c>
      <c r="I116" s="31">
        <v>246.07400000000001</v>
      </c>
      <c r="J116" s="32">
        <v>118.93</v>
      </c>
    </row>
    <row r="117" spans="2:10" x14ac:dyDescent="0.25">
      <c r="B117" s="30">
        <v>47.359499999999997</v>
      </c>
      <c r="C117" s="31">
        <v>774.44</v>
      </c>
      <c r="D117" s="31" t="s">
        <v>279</v>
      </c>
      <c r="E117" s="31" t="s">
        <v>298</v>
      </c>
      <c r="F117" s="31">
        <v>5.1134000000000004</v>
      </c>
      <c r="G117" s="31">
        <v>5.0347</v>
      </c>
      <c r="H117" s="31">
        <v>5.2275999999999998</v>
      </c>
      <c r="I117" s="31">
        <v>243.5</v>
      </c>
      <c r="J117" s="32">
        <v>117.5</v>
      </c>
    </row>
    <row r="118" spans="2:10" x14ac:dyDescent="0.25">
      <c r="B118" s="30">
        <v>47.463900000000002</v>
      </c>
      <c r="C118" s="31">
        <v>774.88</v>
      </c>
      <c r="D118" s="31" t="s">
        <v>282</v>
      </c>
      <c r="E118" s="31" t="s">
        <v>463</v>
      </c>
      <c r="F118" s="31">
        <v>0.44280000000000003</v>
      </c>
      <c r="G118" s="31">
        <v>0.47070000000000001</v>
      </c>
      <c r="H118" s="31">
        <v>0.44469999999999998</v>
      </c>
      <c r="I118" s="31">
        <v>245.37200000000001</v>
      </c>
      <c r="J118" s="32">
        <v>118.54</v>
      </c>
    </row>
    <row r="119" spans="2:10" x14ac:dyDescent="0.25">
      <c r="B119" s="30">
        <v>47.7502</v>
      </c>
      <c r="C119" s="31">
        <v>776.08</v>
      </c>
      <c r="D119" s="31" t="s">
        <v>279</v>
      </c>
      <c r="E119" s="31" t="s">
        <v>299</v>
      </c>
      <c r="F119" s="31">
        <v>1.6860999999999999</v>
      </c>
      <c r="G119" s="31">
        <v>1.6774</v>
      </c>
      <c r="H119" s="31">
        <v>1.7238</v>
      </c>
      <c r="I119" s="31">
        <v>246.84800000000001</v>
      </c>
      <c r="J119" s="32">
        <v>119.36</v>
      </c>
    </row>
    <row r="120" spans="2:10" x14ac:dyDescent="0.25">
      <c r="B120" s="30">
        <v>49.077199999999998</v>
      </c>
      <c r="C120" s="31">
        <v>781.52</v>
      </c>
      <c r="D120" s="31" t="s">
        <v>279</v>
      </c>
      <c r="E120" s="31" t="s">
        <v>300</v>
      </c>
      <c r="F120" s="31">
        <v>0.77159999999999995</v>
      </c>
      <c r="G120" s="31">
        <v>0.74950000000000006</v>
      </c>
      <c r="H120" s="31">
        <v>0.78879999999999995</v>
      </c>
      <c r="I120" s="31">
        <v>247.19</v>
      </c>
      <c r="J120" s="32">
        <v>119.55</v>
      </c>
    </row>
    <row r="121" spans="2:10" x14ac:dyDescent="0.25">
      <c r="B121" s="30">
        <v>49.322400000000002</v>
      </c>
      <c r="C121" s="31">
        <v>782.51</v>
      </c>
      <c r="D121" s="31" t="s">
        <v>301</v>
      </c>
      <c r="E121" s="31" t="s">
        <v>302</v>
      </c>
      <c r="F121" s="31">
        <v>3.32E-2</v>
      </c>
      <c r="G121" s="31">
        <v>3.56E-2</v>
      </c>
      <c r="H121" s="31">
        <v>2.9700000000000001E-2</v>
      </c>
      <c r="I121" s="31">
        <v>255.36199999999999</v>
      </c>
      <c r="J121" s="32">
        <v>124.09</v>
      </c>
    </row>
    <row r="122" spans="2:10" x14ac:dyDescent="0.25">
      <c r="B122" s="30">
        <v>49.946599999999997</v>
      </c>
      <c r="C122" s="31">
        <v>785</v>
      </c>
      <c r="D122" s="31" t="s">
        <v>279</v>
      </c>
      <c r="E122" s="31" t="s">
        <v>303</v>
      </c>
      <c r="F122" s="31">
        <v>0.8659</v>
      </c>
      <c r="G122" s="31">
        <v>0.85629999999999995</v>
      </c>
      <c r="H122" s="31">
        <v>0.88519999999999999</v>
      </c>
      <c r="I122" s="31">
        <v>249.98</v>
      </c>
      <c r="J122" s="32">
        <v>121.1</v>
      </c>
    </row>
    <row r="123" spans="2:10" x14ac:dyDescent="0.25">
      <c r="B123" s="30">
        <v>50.529600000000002</v>
      </c>
      <c r="C123" s="31">
        <v>787.29</v>
      </c>
      <c r="D123" s="31" t="s">
        <v>279</v>
      </c>
      <c r="E123" s="31" t="s">
        <v>304</v>
      </c>
      <c r="F123" s="31">
        <v>0.79620000000000002</v>
      </c>
      <c r="G123" s="31">
        <v>0.78739999999999999</v>
      </c>
      <c r="H123" s="31">
        <v>0.81399999999999995</v>
      </c>
      <c r="I123" s="31">
        <v>249.98</v>
      </c>
      <c r="J123" s="32">
        <v>121.1</v>
      </c>
    </row>
    <row r="124" spans="2:10" x14ac:dyDescent="0.25">
      <c r="B124" s="30">
        <v>50.920200000000001</v>
      </c>
      <c r="C124" s="31">
        <v>788.81</v>
      </c>
      <c r="D124" s="31" t="s">
        <v>279</v>
      </c>
      <c r="E124" s="31" t="s">
        <v>305</v>
      </c>
      <c r="F124" s="31">
        <v>1.9585999999999999</v>
      </c>
      <c r="G124" s="31">
        <v>1.9319</v>
      </c>
      <c r="H124" s="31">
        <v>2.0023</v>
      </c>
      <c r="I124" s="31">
        <v>250.16</v>
      </c>
      <c r="J124" s="32">
        <v>121.2</v>
      </c>
    </row>
    <row r="125" spans="2:10" x14ac:dyDescent="0.25">
      <c r="B125" s="30">
        <v>51.0854</v>
      </c>
      <c r="C125" s="31">
        <v>789.45</v>
      </c>
      <c r="D125" s="31" t="s">
        <v>301</v>
      </c>
      <c r="E125" s="31" t="s">
        <v>464</v>
      </c>
      <c r="F125" s="31">
        <v>0.28520000000000001</v>
      </c>
      <c r="G125" s="31">
        <v>0.29270000000000002</v>
      </c>
      <c r="H125" s="31">
        <v>0.25509999999999999</v>
      </c>
      <c r="I125" s="31">
        <v>32</v>
      </c>
      <c r="J125" s="32">
        <v>0</v>
      </c>
    </row>
    <row r="126" spans="2:10" x14ac:dyDescent="0.25">
      <c r="B126" s="30">
        <v>51.476100000000002</v>
      </c>
      <c r="C126" s="31">
        <v>790.95</v>
      </c>
      <c r="D126" s="31" t="s">
        <v>279</v>
      </c>
      <c r="E126" s="31" t="s">
        <v>306</v>
      </c>
      <c r="F126" s="31">
        <v>0.1237</v>
      </c>
      <c r="G126" s="31">
        <v>0.1202</v>
      </c>
      <c r="H126" s="31">
        <v>0.1265</v>
      </c>
      <c r="I126" s="31">
        <v>250.75399999999999</v>
      </c>
      <c r="J126" s="32">
        <v>121.53</v>
      </c>
    </row>
    <row r="127" spans="2:10" x14ac:dyDescent="0.25">
      <c r="B127" s="30">
        <v>52.320399999999999</v>
      </c>
      <c r="C127" s="31">
        <v>794.14</v>
      </c>
      <c r="D127" s="31" t="s">
        <v>279</v>
      </c>
      <c r="E127" s="31" t="s">
        <v>307</v>
      </c>
      <c r="F127" s="31">
        <v>3.1945999999999999</v>
      </c>
      <c r="G127" s="31">
        <v>3.1227</v>
      </c>
      <c r="H127" s="31">
        <v>3.2658999999999998</v>
      </c>
      <c r="I127" s="31">
        <v>254.17400000000001</v>
      </c>
      <c r="J127" s="32">
        <v>123.43</v>
      </c>
    </row>
    <row r="128" spans="2:10" x14ac:dyDescent="0.25">
      <c r="B128" s="30">
        <v>53.906300000000002</v>
      </c>
      <c r="C128" s="31">
        <v>800</v>
      </c>
      <c r="D128" s="31" t="s">
        <v>308</v>
      </c>
      <c r="E128" s="31" t="s">
        <v>309</v>
      </c>
      <c r="F128" s="31">
        <v>2.5541999999999998</v>
      </c>
      <c r="G128" s="31">
        <v>2.7578999999999998</v>
      </c>
      <c r="H128" s="31">
        <v>2.5651000000000002</v>
      </c>
      <c r="I128" s="31">
        <v>258.22399999999999</v>
      </c>
      <c r="J128" s="32">
        <v>125.68</v>
      </c>
    </row>
    <row r="129" spans="2:10" x14ac:dyDescent="0.25">
      <c r="B129" s="30">
        <v>54.350499999999997</v>
      </c>
      <c r="C129" s="31">
        <v>801.65</v>
      </c>
      <c r="D129" s="31" t="s">
        <v>279</v>
      </c>
      <c r="E129" s="31" t="s">
        <v>465</v>
      </c>
      <c r="F129" s="31">
        <v>1.2090000000000001</v>
      </c>
      <c r="G129" s="31">
        <v>1.1715</v>
      </c>
      <c r="H129" s="31">
        <v>1.236</v>
      </c>
      <c r="I129" s="31">
        <v>255.79400000000001</v>
      </c>
      <c r="J129" s="32">
        <v>124.33</v>
      </c>
    </row>
    <row r="130" spans="2:10" ht="15.75" thickBot="1" x14ac:dyDescent="0.3">
      <c r="B130" s="33">
        <v>55.075000000000003</v>
      </c>
      <c r="C130" s="34">
        <v>804.3</v>
      </c>
      <c r="D130" s="34"/>
      <c r="E130" s="34" t="s">
        <v>255</v>
      </c>
      <c r="F130" s="34">
        <v>1.6000000000000001E-3</v>
      </c>
      <c r="G130" s="34">
        <v>1.5E-3</v>
      </c>
      <c r="H130" s="34">
        <v>1.6000000000000001E-3</v>
      </c>
      <c r="I130" s="34">
        <v>255.79400000000001</v>
      </c>
      <c r="J130" s="35">
        <v>124.33</v>
      </c>
    </row>
    <row r="144" spans="2:10" ht="15.75" thickBot="1" x14ac:dyDescent="0.3"/>
    <row r="145" spans="2:10" ht="15.75" thickBot="1" x14ac:dyDescent="0.3">
      <c r="B145" s="24" t="s">
        <v>93</v>
      </c>
      <c r="C145" s="25" t="s">
        <v>94</v>
      </c>
      <c r="D145" s="25" t="s">
        <v>95</v>
      </c>
      <c r="E145" s="25" t="s">
        <v>96</v>
      </c>
      <c r="F145" s="25" t="s">
        <v>97</v>
      </c>
      <c r="G145" s="25" t="s">
        <v>98</v>
      </c>
      <c r="H145" s="25" t="s">
        <v>99</v>
      </c>
      <c r="I145" s="25" t="s">
        <v>88</v>
      </c>
      <c r="J145" s="26" t="s">
        <v>100</v>
      </c>
    </row>
    <row r="146" spans="2:10" x14ac:dyDescent="0.25">
      <c r="B146" s="37">
        <v>55.440600000000003</v>
      </c>
      <c r="C146" s="38">
        <v>805.63</v>
      </c>
      <c r="D146" s="38"/>
      <c r="E146" s="38" t="s">
        <v>255</v>
      </c>
      <c r="F146" s="38">
        <v>1.1999999999999999E-3</v>
      </c>
      <c r="G146" s="38">
        <v>1.1000000000000001E-3</v>
      </c>
      <c r="H146" s="38">
        <v>1.1999999999999999E-3</v>
      </c>
      <c r="I146" s="38">
        <v>255.79400000000001</v>
      </c>
      <c r="J146" s="39">
        <v>124.33</v>
      </c>
    </row>
    <row r="147" spans="2:10" x14ac:dyDescent="0.25">
      <c r="B147" s="30">
        <v>55.800800000000002</v>
      </c>
      <c r="C147" s="31">
        <v>806.93</v>
      </c>
      <c r="D147" s="31" t="s">
        <v>301</v>
      </c>
      <c r="E147" s="31" t="s">
        <v>310</v>
      </c>
      <c r="F147" s="31">
        <v>2.3300000000000001E-2</v>
      </c>
      <c r="G147" s="31">
        <v>2.4199999999999999E-2</v>
      </c>
      <c r="H147" s="31">
        <v>2.0899999999999998E-2</v>
      </c>
      <c r="I147" s="31">
        <v>32</v>
      </c>
      <c r="J147" s="32">
        <v>0</v>
      </c>
    </row>
    <row r="148" spans="2:10" x14ac:dyDescent="0.25">
      <c r="B148" s="30">
        <v>56.284199999999998</v>
      </c>
      <c r="C148" s="31">
        <v>808.65</v>
      </c>
      <c r="D148" s="31" t="s">
        <v>279</v>
      </c>
      <c r="E148" s="31" t="s">
        <v>311</v>
      </c>
      <c r="F148" s="31">
        <v>0.54830000000000001</v>
      </c>
      <c r="G148" s="31">
        <v>0.53559999999999997</v>
      </c>
      <c r="H148" s="31">
        <v>0.5605</v>
      </c>
      <c r="I148" s="31">
        <v>259.57400000000001</v>
      </c>
      <c r="J148" s="32">
        <v>126.43</v>
      </c>
    </row>
    <row r="149" spans="2:10" x14ac:dyDescent="0.25">
      <c r="B149" s="30">
        <v>57.034199999999998</v>
      </c>
      <c r="C149" s="31">
        <v>811.3</v>
      </c>
      <c r="D149" s="31"/>
      <c r="E149" s="31" t="s">
        <v>255</v>
      </c>
      <c r="F149" s="31">
        <v>1.4E-3</v>
      </c>
      <c r="G149" s="31">
        <v>1.2999999999999999E-3</v>
      </c>
      <c r="H149" s="31">
        <v>1.4E-3</v>
      </c>
      <c r="I149" s="31">
        <v>259.57400000000001</v>
      </c>
      <c r="J149" s="32">
        <v>126.43</v>
      </c>
    </row>
    <row r="150" spans="2:10" x14ac:dyDescent="0.25">
      <c r="B150" s="30">
        <v>57.395699999999998</v>
      </c>
      <c r="C150" s="31">
        <v>812.56</v>
      </c>
      <c r="D150" s="31" t="s">
        <v>279</v>
      </c>
      <c r="E150" s="31" t="s">
        <v>312</v>
      </c>
      <c r="F150" s="31">
        <v>3.6600000000000001E-2</v>
      </c>
      <c r="G150" s="31">
        <v>3.56E-2</v>
      </c>
      <c r="H150" s="31">
        <v>3.7499999999999999E-2</v>
      </c>
      <c r="I150" s="31">
        <v>259.57400000000001</v>
      </c>
      <c r="J150" s="32">
        <v>126.43</v>
      </c>
    </row>
    <row r="151" spans="2:10" x14ac:dyDescent="0.25">
      <c r="B151" s="30">
        <v>58.124499999999998</v>
      </c>
      <c r="C151" s="31">
        <v>815.07</v>
      </c>
      <c r="D151" s="31" t="s">
        <v>301</v>
      </c>
      <c r="E151" s="31" t="s">
        <v>313</v>
      </c>
      <c r="F151" s="31">
        <v>0.1903</v>
      </c>
      <c r="G151" s="31">
        <v>0.1953</v>
      </c>
      <c r="H151" s="31">
        <v>0.17019999999999999</v>
      </c>
      <c r="I151" s="31">
        <v>271.45400000000001</v>
      </c>
      <c r="J151" s="32">
        <v>133.03</v>
      </c>
    </row>
    <row r="152" spans="2:10" x14ac:dyDescent="0.25">
      <c r="B152" s="30">
        <v>58.785699999999999</v>
      </c>
      <c r="C152" s="31">
        <v>817.33</v>
      </c>
      <c r="D152" s="31" t="s">
        <v>301</v>
      </c>
      <c r="E152" s="31" t="s">
        <v>314</v>
      </c>
      <c r="F152" s="31">
        <v>0.1045</v>
      </c>
      <c r="G152" s="31">
        <v>0.1072</v>
      </c>
      <c r="H152" s="31">
        <v>9.3399999999999997E-2</v>
      </c>
      <c r="I152" s="31">
        <v>282.30799999999999</v>
      </c>
      <c r="J152" s="32">
        <v>139.06</v>
      </c>
    </row>
    <row r="153" spans="2:10" x14ac:dyDescent="0.25">
      <c r="B153" s="30">
        <v>59.245399999999997</v>
      </c>
      <c r="C153" s="31">
        <v>818.87</v>
      </c>
      <c r="D153" s="31"/>
      <c r="E153" s="31" t="s">
        <v>255</v>
      </c>
      <c r="F153" s="31">
        <v>2.5000000000000001E-3</v>
      </c>
      <c r="G153" s="31">
        <v>2.5000000000000001E-3</v>
      </c>
      <c r="H153" s="31">
        <v>2.2000000000000001E-3</v>
      </c>
      <c r="I153" s="31">
        <v>282.30799999999999</v>
      </c>
      <c r="J153" s="32">
        <v>139.06</v>
      </c>
    </row>
    <row r="154" spans="2:10" x14ac:dyDescent="0.25">
      <c r="B154" s="30">
        <v>59.662999999999997</v>
      </c>
      <c r="C154" s="31">
        <v>820.27</v>
      </c>
      <c r="D154" s="31" t="s">
        <v>279</v>
      </c>
      <c r="E154" s="31" t="s">
        <v>315</v>
      </c>
      <c r="F154" s="31">
        <v>0.28649999999999998</v>
      </c>
      <c r="G154" s="31">
        <v>0.27860000000000001</v>
      </c>
      <c r="H154" s="31">
        <v>0.29289999999999999</v>
      </c>
      <c r="I154" s="31">
        <v>282.30799999999999</v>
      </c>
      <c r="J154" s="32">
        <v>139.06</v>
      </c>
    </row>
    <row r="155" spans="2:10" x14ac:dyDescent="0.25">
      <c r="B155" s="30">
        <v>59.979799999999997</v>
      </c>
      <c r="C155" s="31">
        <v>821.32</v>
      </c>
      <c r="D155" s="31" t="s">
        <v>279</v>
      </c>
      <c r="E155" s="31" t="s">
        <v>466</v>
      </c>
      <c r="F155" s="31">
        <v>8.9800000000000005E-2</v>
      </c>
      <c r="G155" s="31">
        <v>8.7300000000000003E-2</v>
      </c>
      <c r="H155" s="31">
        <v>9.1800000000000007E-2</v>
      </c>
      <c r="I155" s="31">
        <v>282.30799999999999</v>
      </c>
      <c r="J155" s="32">
        <v>139.06</v>
      </c>
    </row>
    <row r="156" spans="2:10" x14ac:dyDescent="0.25">
      <c r="B156" s="30">
        <v>60.2896</v>
      </c>
      <c r="C156" s="31">
        <v>822.34</v>
      </c>
      <c r="D156" s="31"/>
      <c r="E156" s="31" t="s">
        <v>255</v>
      </c>
      <c r="F156" s="31">
        <v>1.23E-2</v>
      </c>
      <c r="G156" s="31">
        <v>1.1900000000000001E-2</v>
      </c>
      <c r="H156" s="31">
        <v>1.2500000000000001E-2</v>
      </c>
      <c r="I156" s="31">
        <v>282.30799999999999</v>
      </c>
      <c r="J156" s="32">
        <v>139.06</v>
      </c>
    </row>
    <row r="157" spans="2:10" x14ac:dyDescent="0.25">
      <c r="B157" s="30">
        <v>60.444600000000001</v>
      </c>
      <c r="C157" s="31">
        <v>822.85</v>
      </c>
      <c r="D157" s="31"/>
      <c r="E157" s="31" t="s">
        <v>255</v>
      </c>
      <c r="F157" s="31">
        <v>3.8999999999999998E-3</v>
      </c>
      <c r="G157" s="31">
        <v>3.8E-3</v>
      </c>
      <c r="H157" s="31">
        <v>4.0000000000000001E-3</v>
      </c>
      <c r="I157" s="31">
        <v>282.30799999999999</v>
      </c>
      <c r="J157" s="32">
        <v>139.06</v>
      </c>
    </row>
    <row r="158" spans="2:10" x14ac:dyDescent="0.25">
      <c r="B158" s="30">
        <v>61.521099999999997</v>
      </c>
      <c r="C158" s="31">
        <v>826.35</v>
      </c>
      <c r="D158" s="31" t="s">
        <v>301</v>
      </c>
      <c r="E158" s="31" t="s">
        <v>472</v>
      </c>
      <c r="F158" s="31">
        <v>0.47060000000000002</v>
      </c>
      <c r="G158" s="31">
        <v>0.4945</v>
      </c>
      <c r="H158" s="31">
        <v>0.42099999999999999</v>
      </c>
      <c r="I158" s="31">
        <v>268.43</v>
      </c>
      <c r="J158" s="32">
        <v>131.35</v>
      </c>
    </row>
    <row r="159" spans="2:10" x14ac:dyDescent="0.25">
      <c r="B159" s="30">
        <v>61.722200000000001</v>
      </c>
      <c r="C159" s="31">
        <v>826.99</v>
      </c>
      <c r="D159" s="31" t="s">
        <v>301</v>
      </c>
      <c r="E159" s="31" t="s">
        <v>317</v>
      </c>
      <c r="F159" s="31">
        <v>0.90590000000000004</v>
      </c>
      <c r="G159" s="31">
        <v>0.96719999999999995</v>
      </c>
      <c r="H159" s="31">
        <v>0.81030000000000002</v>
      </c>
      <c r="I159" s="31">
        <v>270.86</v>
      </c>
      <c r="J159" s="32">
        <v>132.69999999999999</v>
      </c>
    </row>
    <row r="160" spans="2:10" x14ac:dyDescent="0.25">
      <c r="B160" s="30">
        <v>62.037100000000002</v>
      </c>
      <c r="C160" s="31">
        <v>828</v>
      </c>
      <c r="D160" s="31"/>
      <c r="E160" s="31" t="s">
        <v>255</v>
      </c>
      <c r="F160" s="31">
        <v>3.56E-2</v>
      </c>
      <c r="G160" s="31">
        <v>3.7999999999999999E-2</v>
      </c>
      <c r="H160" s="31">
        <v>3.1800000000000002E-2</v>
      </c>
      <c r="I160" s="31">
        <v>270.86</v>
      </c>
      <c r="J160" s="32">
        <v>132.69999999999999</v>
      </c>
    </row>
    <row r="161" spans="2:10" x14ac:dyDescent="0.25">
      <c r="B161" s="30">
        <v>62.493600000000001</v>
      </c>
      <c r="C161" s="31">
        <v>829.44</v>
      </c>
      <c r="D161" s="31"/>
      <c r="E161" s="31" t="s">
        <v>255</v>
      </c>
      <c r="F161" s="31">
        <v>8.8200000000000001E-2</v>
      </c>
      <c r="G161" s="31">
        <v>9.4200000000000006E-2</v>
      </c>
      <c r="H161" s="31">
        <v>7.8899999999999998E-2</v>
      </c>
      <c r="I161" s="31">
        <v>270.86</v>
      </c>
      <c r="J161" s="32">
        <v>132.69999999999999</v>
      </c>
    </row>
    <row r="162" spans="2:10" x14ac:dyDescent="0.25">
      <c r="B162" s="30">
        <v>63.789499999999997</v>
      </c>
      <c r="C162" s="31">
        <v>833.49</v>
      </c>
      <c r="D162" s="31" t="s">
        <v>318</v>
      </c>
      <c r="E162" s="31" t="s">
        <v>319</v>
      </c>
      <c r="F162" s="31">
        <v>5.4275000000000002</v>
      </c>
      <c r="G162" s="31">
        <v>5.3315000000000001</v>
      </c>
      <c r="H162" s="31">
        <v>4.9321999999999999</v>
      </c>
      <c r="I162" s="31">
        <v>275</v>
      </c>
      <c r="J162" s="32">
        <v>135</v>
      </c>
    </row>
    <row r="163" spans="2:10" x14ac:dyDescent="0.25">
      <c r="B163" s="30">
        <v>63.991799999999998</v>
      </c>
      <c r="C163" s="31">
        <v>834.12</v>
      </c>
      <c r="D163" s="31" t="s">
        <v>301</v>
      </c>
      <c r="E163" s="31" t="s">
        <v>320</v>
      </c>
      <c r="F163" s="31">
        <v>0.80489999999999995</v>
      </c>
      <c r="G163" s="31">
        <v>0.85350000000000004</v>
      </c>
      <c r="H163" s="31">
        <v>0.71989999999999998</v>
      </c>
      <c r="I163" s="31">
        <v>271.22000000000003</v>
      </c>
      <c r="J163" s="32">
        <v>132.9</v>
      </c>
    </row>
    <row r="164" spans="2:10" x14ac:dyDescent="0.25">
      <c r="B164" s="30">
        <v>64.6798</v>
      </c>
      <c r="C164" s="31">
        <v>836.22</v>
      </c>
      <c r="D164" s="31" t="s">
        <v>301</v>
      </c>
      <c r="E164" s="31" t="s">
        <v>321</v>
      </c>
      <c r="F164" s="31">
        <v>0.18099999999999999</v>
      </c>
      <c r="G164" s="31">
        <v>0.192</v>
      </c>
      <c r="H164" s="31">
        <v>0.16189999999999999</v>
      </c>
      <c r="I164" s="31">
        <v>271.22000000000003</v>
      </c>
      <c r="J164" s="32">
        <v>132.9</v>
      </c>
    </row>
    <row r="165" spans="2:10" x14ac:dyDescent="0.25">
      <c r="B165" s="30">
        <v>65.712599999999995</v>
      </c>
      <c r="C165" s="31">
        <v>839.33</v>
      </c>
      <c r="D165" s="31" t="s">
        <v>301</v>
      </c>
      <c r="E165" s="31" t="s">
        <v>322</v>
      </c>
      <c r="F165" s="31">
        <v>5.9393000000000002</v>
      </c>
      <c r="G165" s="31">
        <v>6.2983000000000002</v>
      </c>
      <c r="H165" s="31">
        <v>5.3124000000000002</v>
      </c>
      <c r="I165" s="31">
        <v>271.22000000000003</v>
      </c>
      <c r="J165" s="32">
        <v>132.9</v>
      </c>
    </row>
    <row r="166" spans="2:10" x14ac:dyDescent="0.25">
      <c r="B166" s="30">
        <v>66.383200000000002</v>
      </c>
      <c r="C166" s="31">
        <v>841.32</v>
      </c>
      <c r="D166" s="31" t="s">
        <v>301</v>
      </c>
      <c r="E166" s="31" t="s">
        <v>323</v>
      </c>
      <c r="F166" s="31">
        <v>0.90290000000000004</v>
      </c>
      <c r="G166" s="31">
        <v>0.9556</v>
      </c>
      <c r="H166" s="31">
        <v>0.80759999999999998</v>
      </c>
      <c r="I166" s="31">
        <v>276.8</v>
      </c>
      <c r="J166" s="32">
        <v>136</v>
      </c>
    </row>
    <row r="167" spans="2:10" x14ac:dyDescent="0.25">
      <c r="B167" s="30">
        <v>66.833299999999994</v>
      </c>
      <c r="C167" s="31">
        <v>842.65</v>
      </c>
      <c r="D167" s="31" t="s">
        <v>318</v>
      </c>
      <c r="E167" s="31" t="s">
        <v>473</v>
      </c>
      <c r="F167" s="31">
        <v>0.1542</v>
      </c>
      <c r="G167" s="31">
        <v>0.152</v>
      </c>
      <c r="H167" s="31">
        <v>0.1401</v>
      </c>
      <c r="I167" s="31">
        <v>281.17399999999998</v>
      </c>
      <c r="J167" s="32">
        <v>138.43</v>
      </c>
    </row>
    <row r="168" spans="2:10" x14ac:dyDescent="0.25">
      <c r="B168" s="30">
        <v>67.383300000000006</v>
      </c>
      <c r="C168" s="31">
        <v>844.25</v>
      </c>
      <c r="D168" s="31" t="s">
        <v>301</v>
      </c>
      <c r="E168" s="31" t="s">
        <v>474</v>
      </c>
      <c r="F168" s="31">
        <v>0.34150000000000003</v>
      </c>
      <c r="G168" s="31">
        <v>0.3654</v>
      </c>
      <c r="H168" s="31">
        <v>0.30549999999999999</v>
      </c>
      <c r="I168" s="31">
        <v>275.39600000000002</v>
      </c>
      <c r="J168" s="32">
        <v>135.22</v>
      </c>
    </row>
    <row r="169" spans="2:10" x14ac:dyDescent="0.25">
      <c r="B169" s="30">
        <v>67.8733</v>
      </c>
      <c r="C169" s="31">
        <v>845.67</v>
      </c>
      <c r="D169" s="31" t="s">
        <v>318</v>
      </c>
      <c r="E169" s="31" t="s">
        <v>326</v>
      </c>
      <c r="F169" s="31">
        <v>0.50700000000000001</v>
      </c>
      <c r="G169" s="31">
        <v>0.48870000000000002</v>
      </c>
      <c r="H169" s="31">
        <v>0.4607</v>
      </c>
      <c r="I169" s="31">
        <v>295.86200000000002</v>
      </c>
      <c r="J169" s="32">
        <v>146.59</v>
      </c>
    </row>
    <row r="170" spans="2:10" x14ac:dyDescent="0.25">
      <c r="B170" s="30">
        <v>68.496399999999994</v>
      </c>
      <c r="C170" s="31">
        <v>847.46</v>
      </c>
      <c r="D170" s="31" t="s">
        <v>318</v>
      </c>
      <c r="E170" s="31" t="s">
        <v>327</v>
      </c>
      <c r="F170" s="31">
        <v>0.29039999999999999</v>
      </c>
      <c r="G170" s="31">
        <v>0.28239999999999998</v>
      </c>
      <c r="H170" s="31">
        <v>0.26390000000000002</v>
      </c>
      <c r="I170" s="31">
        <v>32</v>
      </c>
      <c r="J170" s="32">
        <v>0</v>
      </c>
    </row>
    <row r="171" spans="2:10" x14ac:dyDescent="0.25">
      <c r="B171" s="30">
        <v>69.825800000000001</v>
      </c>
      <c r="C171" s="31">
        <v>851.21</v>
      </c>
      <c r="D171" s="31"/>
      <c r="E171" s="31" t="s">
        <v>255</v>
      </c>
      <c r="F171" s="31">
        <v>7.4999999999999997E-3</v>
      </c>
      <c r="G171" s="31">
        <v>7.3000000000000001E-3</v>
      </c>
      <c r="H171" s="31">
        <v>6.7999999999999996E-3</v>
      </c>
      <c r="I171" s="31">
        <v>32</v>
      </c>
      <c r="J171" s="32">
        <v>0</v>
      </c>
    </row>
    <row r="172" spans="2:10" x14ac:dyDescent="0.25">
      <c r="B172" s="30">
        <v>70.179500000000004</v>
      </c>
      <c r="C172" s="31">
        <v>852.2</v>
      </c>
      <c r="D172" s="31"/>
      <c r="E172" s="31" t="s">
        <v>255</v>
      </c>
      <c r="F172" s="31">
        <v>0.3805</v>
      </c>
      <c r="G172" s="31">
        <v>0.37</v>
      </c>
      <c r="H172" s="31">
        <v>0.34570000000000001</v>
      </c>
      <c r="I172" s="31">
        <v>32</v>
      </c>
      <c r="J172" s="32">
        <v>0</v>
      </c>
    </row>
    <row r="173" spans="2:10" x14ac:dyDescent="0.25">
      <c r="B173" s="30">
        <v>70.872600000000006</v>
      </c>
      <c r="C173" s="31">
        <v>854.11</v>
      </c>
      <c r="D173" s="31" t="s">
        <v>279</v>
      </c>
      <c r="E173" s="31" t="s">
        <v>467</v>
      </c>
      <c r="F173" s="31">
        <v>1.2986</v>
      </c>
      <c r="G173" s="31">
        <v>1.2628999999999999</v>
      </c>
      <c r="H173" s="31">
        <v>1.3275999999999999</v>
      </c>
      <c r="I173" s="31">
        <v>32</v>
      </c>
      <c r="J173" s="32">
        <v>0</v>
      </c>
    </row>
    <row r="174" spans="2:10" x14ac:dyDescent="0.25">
      <c r="B174" s="30">
        <v>71.448099999999997</v>
      </c>
      <c r="C174" s="31">
        <v>855.68</v>
      </c>
      <c r="D174" s="31" t="s">
        <v>328</v>
      </c>
      <c r="E174" s="31" t="s">
        <v>329</v>
      </c>
      <c r="F174" s="31">
        <v>2.9358</v>
      </c>
      <c r="G174" s="31">
        <v>2.5684999999999998</v>
      </c>
      <c r="H174" s="31">
        <v>3.1722999999999999</v>
      </c>
      <c r="I174" s="31">
        <v>277.16000000000003</v>
      </c>
      <c r="J174" s="32">
        <v>136.19999999999999</v>
      </c>
    </row>
    <row r="175" spans="2:10" x14ac:dyDescent="0.25">
      <c r="B175" s="30">
        <v>72.302499999999995</v>
      </c>
      <c r="C175" s="31">
        <v>858</v>
      </c>
      <c r="D175" s="31" t="s">
        <v>475</v>
      </c>
      <c r="E175" s="31" t="s">
        <v>476</v>
      </c>
      <c r="F175" s="31">
        <v>2.46E-2</v>
      </c>
      <c r="G175" s="31">
        <v>2.7300000000000001E-2</v>
      </c>
      <c r="H175" s="31">
        <v>2.24E-2</v>
      </c>
      <c r="I175" s="31">
        <v>32</v>
      </c>
      <c r="J175" s="32">
        <v>0</v>
      </c>
    </row>
    <row r="176" spans="2:10" ht="15.75" thickBot="1" x14ac:dyDescent="0.3">
      <c r="B176" s="33">
        <v>72.549199999999999</v>
      </c>
      <c r="C176" s="34">
        <v>858.66</v>
      </c>
      <c r="D176" s="34" t="s">
        <v>318</v>
      </c>
      <c r="E176" s="34" t="s">
        <v>336</v>
      </c>
      <c r="F176" s="34">
        <v>0.27689999999999998</v>
      </c>
      <c r="G176" s="34">
        <v>0.26929999999999998</v>
      </c>
      <c r="H176" s="34">
        <v>0.25169999999999998</v>
      </c>
      <c r="I176" s="34">
        <v>32</v>
      </c>
      <c r="J176" s="35">
        <v>0</v>
      </c>
    </row>
    <row r="190" spans="2:10" ht="15.75" thickBot="1" x14ac:dyDescent="0.3"/>
    <row r="191" spans="2:10" ht="15.75" thickBot="1" x14ac:dyDescent="0.3">
      <c r="B191" s="24" t="s">
        <v>93</v>
      </c>
      <c r="C191" s="25" t="s">
        <v>94</v>
      </c>
      <c r="D191" s="25" t="s">
        <v>95</v>
      </c>
      <c r="E191" s="25" t="s">
        <v>96</v>
      </c>
      <c r="F191" s="25" t="s">
        <v>97</v>
      </c>
      <c r="G191" s="25" t="s">
        <v>98</v>
      </c>
      <c r="H191" s="25" t="s">
        <v>99</v>
      </c>
      <c r="I191" s="25" t="s">
        <v>88</v>
      </c>
      <c r="J191" s="26" t="s">
        <v>100</v>
      </c>
    </row>
    <row r="192" spans="2:10" x14ac:dyDescent="0.25">
      <c r="B192" s="37">
        <v>73.216200000000001</v>
      </c>
      <c r="C192" s="38">
        <v>860.44</v>
      </c>
      <c r="D192" s="38" t="s">
        <v>475</v>
      </c>
      <c r="E192" s="38" t="s">
        <v>477</v>
      </c>
      <c r="F192" s="38">
        <v>8.5199999999999998E-2</v>
      </c>
      <c r="G192" s="38">
        <v>9.4700000000000006E-2</v>
      </c>
      <c r="H192" s="38">
        <v>7.7499999999999999E-2</v>
      </c>
      <c r="I192" s="38">
        <v>32</v>
      </c>
      <c r="J192" s="39">
        <v>0</v>
      </c>
    </row>
    <row r="193" spans="2:10" x14ac:dyDescent="0.25">
      <c r="B193" s="30">
        <v>74.805000000000007</v>
      </c>
      <c r="C193" s="31">
        <v>864.6</v>
      </c>
      <c r="D193" s="31"/>
      <c r="E193" s="31" t="s">
        <v>255</v>
      </c>
      <c r="F193" s="31">
        <v>5.6399999999999999E-2</v>
      </c>
      <c r="G193" s="31">
        <v>6.2700000000000006E-2</v>
      </c>
      <c r="H193" s="31">
        <v>5.1299999999999998E-2</v>
      </c>
      <c r="I193" s="31">
        <v>32</v>
      </c>
      <c r="J193" s="32">
        <v>0</v>
      </c>
    </row>
    <row r="194" spans="2:10" x14ac:dyDescent="0.25">
      <c r="B194" s="30">
        <v>75.204300000000003</v>
      </c>
      <c r="C194" s="31">
        <v>865.63</v>
      </c>
      <c r="D194" s="31" t="s">
        <v>328</v>
      </c>
      <c r="E194" s="31" t="s">
        <v>332</v>
      </c>
      <c r="F194" s="31">
        <v>3.2120000000000002</v>
      </c>
      <c r="G194" s="31">
        <v>2.8193000000000001</v>
      </c>
      <c r="H194" s="31">
        <v>3.4708000000000001</v>
      </c>
      <c r="I194" s="31">
        <v>282.416</v>
      </c>
      <c r="J194" s="32">
        <v>139.12</v>
      </c>
    </row>
    <row r="195" spans="2:10" x14ac:dyDescent="0.25">
      <c r="B195" s="30">
        <v>75.581500000000005</v>
      </c>
      <c r="C195" s="31">
        <v>866.6</v>
      </c>
      <c r="D195" s="31" t="s">
        <v>328</v>
      </c>
      <c r="E195" s="31" t="s">
        <v>333</v>
      </c>
      <c r="F195" s="31">
        <v>0.67349999999999999</v>
      </c>
      <c r="G195" s="31">
        <v>0.59340000000000004</v>
      </c>
      <c r="H195" s="31">
        <v>0.7278</v>
      </c>
      <c r="I195" s="31">
        <v>281.048</v>
      </c>
      <c r="J195" s="32">
        <v>138.36000000000001</v>
      </c>
    </row>
    <row r="196" spans="2:10" x14ac:dyDescent="0.25">
      <c r="B196" s="30">
        <v>75.900999999999996</v>
      </c>
      <c r="C196" s="31">
        <v>867.41</v>
      </c>
      <c r="D196" s="31"/>
      <c r="E196" s="31" t="s">
        <v>255</v>
      </c>
      <c r="F196" s="31">
        <v>0.11</v>
      </c>
      <c r="G196" s="31">
        <v>9.69E-2</v>
      </c>
      <c r="H196" s="31">
        <v>0.1188</v>
      </c>
      <c r="I196" s="31">
        <v>281.048</v>
      </c>
      <c r="J196" s="32">
        <v>138.36000000000001</v>
      </c>
    </row>
    <row r="197" spans="2:10" x14ac:dyDescent="0.25">
      <c r="B197" s="30">
        <v>76.239199999999997</v>
      </c>
      <c r="C197" s="31">
        <v>868.27</v>
      </c>
      <c r="D197" s="31" t="s">
        <v>301</v>
      </c>
      <c r="E197" s="31" t="s">
        <v>334</v>
      </c>
      <c r="F197" s="31">
        <v>0.15690000000000001</v>
      </c>
      <c r="G197" s="31">
        <v>0.16389999999999999</v>
      </c>
      <c r="H197" s="31">
        <v>0.14030000000000001</v>
      </c>
      <c r="I197" s="31">
        <v>284.89999999999998</v>
      </c>
      <c r="J197" s="32">
        <v>140.5</v>
      </c>
    </row>
    <row r="198" spans="2:10" x14ac:dyDescent="0.25">
      <c r="B198" s="30">
        <v>76.656300000000002</v>
      </c>
      <c r="C198" s="31">
        <v>869.33</v>
      </c>
      <c r="D198" s="31" t="s">
        <v>301</v>
      </c>
      <c r="E198" s="31" t="s">
        <v>468</v>
      </c>
      <c r="F198" s="31">
        <v>0.59309999999999996</v>
      </c>
      <c r="G198" s="31">
        <v>0.61509999999999998</v>
      </c>
      <c r="H198" s="31">
        <v>0.53049999999999997</v>
      </c>
      <c r="I198" s="31">
        <v>285.08</v>
      </c>
      <c r="J198" s="32">
        <v>140.6</v>
      </c>
    </row>
    <row r="199" spans="2:10" x14ac:dyDescent="0.25">
      <c r="B199" s="30">
        <v>76.907499999999999</v>
      </c>
      <c r="C199" s="31">
        <v>869.96</v>
      </c>
      <c r="D199" s="31" t="s">
        <v>301</v>
      </c>
      <c r="E199" s="31" t="s">
        <v>324</v>
      </c>
      <c r="F199" s="31">
        <v>0.23780000000000001</v>
      </c>
      <c r="G199" s="31">
        <v>0.24970000000000001</v>
      </c>
      <c r="H199" s="31">
        <v>0.2127</v>
      </c>
      <c r="I199" s="31">
        <v>276.8</v>
      </c>
      <c r="J199" s="32">
        <v>136</v>
      </c>
    </row>
    <row r="200" spans="2:10" x14ac:dyDescent="0.25">
      <c r="B200" s="30">
        <v>77.172899999999998</v>
      </c>
      <c r="C200" s="31">
        <v>870.63</v>
      </c>
      <c r="D200" s="31" t="s">
        <v>301</v>
      </c>
      <c r="E200" s="31" t="s">
        <v>331</v>
      </c>
      <c r="F200" s="31">
        <v>0.16450000000000001</v>
      </c>
      <c r="G200" s="31">
        <v>0.1709</v>
      </c>
      <c r="H200" s="31">
        <v>0.14710000000000001</v>
      </c>
      <c r="I200" s="31">
        <v>276.8</v>
      </c>
      <c r="J200" s="32">
        <v>136</v>
      </c>
    </row>
    <row r="201" spans="2:10" x14ac:dyDescent="0.25">
      <c r="B201" s="30">
        <v>77.428799999999995</v>
      </c>
      <c r="C201" s="31">
        <v>871.26</v>
      </c>
      <c r="D201" s="31" t="s">
        <v>301</v>
      </c>
      <c r="E201" s="31" t="s">
        <v>478</v>
      </c>
      <c r="F201" s="31">
        <v>0.23880000000000001</v>
      </c>
      <c r="G201" s="31">
        <v>0.2515</v>
      </c>
      <c r="H201" s="31">
        <v>0.21360000000000001</v>
      </c>
      <c r="I201" s="31">
        <v>288.392</v>
      </c>
      <c r="J201" s="32">
        <v>142.44</v>
      </c>
    </row>
    <row r="202" spans="2:10" x14ac:dyDescent="0.25">
      <c r="B202" s="30">
        <v>77.881399999999999</v>
      </c>
      <c r="C202" s="31">
        <v>872.39</v>
      </c>
      <c r="D202" s="31"/>
      <c r="E202" s="31" t="s">
        <v>255</v>
      </c>
      <c r="F202" s="31">
        <v>3.3999999999999998E-3</v>
      </c>
      <c r="G202" s="31">
        <v>3.5000000000000001E-3</v>
      </c>
      <c r="H202" s="31">
        <v>3.0000000000000001E-3</v>
      </c>
      <c r="I202" s="31">
        <v>288.392</v>
      </c>
      <c r="J202" s="32">
        <v>142.44</v>
      </c>
    </row>
    <row r="203" spans="2:10" x14ac:dyDescent="0.25">
      <c r="B203" s="30">
        <v>78.426500000000004</v>
      </c>
      <c r="C203" s="31">
        <v>873.73</v>
      </c>
      <c r="D203" s="31" t="s">
        <v>301</v>
      </c>
      <c r="E203" s="31" t="s">
        <v>338</v>
      </c>
      <c r="F203" s="31">
        <v>0.51490000000000002</v>
      </c>
      <c r="G203" s="31">
        <v>0.5423</v>
      </c>
      <c r="H203" s="31">
        <v>0.46060000000000001</v>
      </c>
      <c r="I203" s="31">
        <v>288.392</v>
      </c>
      <c r="J203" s="32">
        <v>142.44</v>
      </c>
    </row>
    <row r="204" spans="2:10" x14ac:dyDescent="0.25">
      <c r="B204" s="30">
        <v>78.816400000000002</v>
      </c>
      <c r="C204" s="31">
        <v>874.69</v>
      </c>
      <c r="D204" s="31" t="s">
        <v>301</v>
      </c>
      <c r="E204" s="31" t="s">
        <v>339</v>
      </c>
      <c r="F204" s="31">
        <v>0.44390000000000002</v>
      </c>
      <c r="G204" s="31">
        <v>0.47199999999999998</v>
      </c>
      <c r="H204" s="31">
        <v>0.39710000000000001</v>
      </c>
      <c r="I204" s="31">
        <v>289.904</v>
      </c>
      <c r="J204" s="32">
        <v>143.28</v>
      </c>
    </row>
    <row r="205" spans="2:10" x14ac:dyDescent="0.25">
      <c r="B205" s="30">
        <v>79.093299999999999</v>
      </c>
      <c r="C205" s="31">
        <v>875.37</v>
      </c>
      <c r="D205" s="31"/>
      <c r="E205" s="31" t="s">
        <v>255</v>
      </c>
      <c r="F205" s="31">
        <v>6.6100000000000006E-2</v>
      </c>
      <c r="G205" s="31">
        <v>7.0300000000000001E-2</v>
      </c>
      <c r="H205" s="31">
        <v>5.91E-2</v>
      </c>
      <c r="I205" s="31">
        <v>289.904</v>
      </c>
      <c r="J205" s="32">
        <v>143.28</v>
      </c>
    </row>
    <row r="206" spans="2:10" x14ac:dyDescent="0.25">
      <c r="B206" s="30">
        <v>79.646199999999993</v>
      </c>
      <c r="C206" s="31">
        <v>876.71</v>
      </c>
      <c r="D206" s="31" t="s">
        <v>318</v>
      </c>
      <c r="E206" s="31" t="s">
        <v>340</v>
      </c>
      <c r="F206" s="31">
        <v>0.57369999999999999</v>
      </c>
      <c r="G206" s="31">
        <v>0.57410000000000005</v>
      </c>
      <c r="H206" s="31">
        <v>0.52129999999999999</v>
      </c>
      <c r="I206" s="31">
        <v>304.16000000000003</v>
      </c>
      <c r="J206" s="32">
        <v>151.19999999999999</v>
      </c>
    </row>
    <row r="207" spans="2:10" x14ac:dyDescent="0.25">
      <c r="B207" s="30">
        <v>80.554199999999994</v>
      </c>
      <c r="C207" s="31">
        <v>878.89</v>
      </c>
      <c r="D207" s="31" t="s">
        <v>301</v>
      </c>
      <c r="E207" s="31" t="s">
        <v>479</v>
      </c>
      <c r="F207" s="31">
        <v>1.0531999999999999</v>
      </c>
      <c r="G207" s="31">
        <v>1.0996999999999999</v>
      </c>
      <c r="H207" s="31">
        <v>0.94210000000000005</v>
      </c>
      <c r="I207" s="31">
        <v>289.39999999999998</v>
      </c>
      <c r="J207" s="32">
        <v>143</v>
      </c>
    </row>
    <row r="208" spans="2:10" x14ac:dyDescent="0.25">
      <c r="B208" s="30">
        <v>81.185400000000001</v>
      </c>
      <c r="C208" s="31">
        <v>880.39</v>
      </c>
      <c r="D208" s="31" t="s">
        <v>301</v>
      </c>
      <c r="E208" s="31" t="s">
        <v>341</v>
      </c>
      <c r="F208" s="31">
        <v>0.79269999999999996</v>
      </c>
      <c r="G208" s="31">
        <v>0.83450000000000002</v>
      </c>
      <c r="H208" s="31">
        <v>0.70899999999999996</v>
      </c>
      <c r="I208" s="31">
        <v>291.61399999999998</v>
      </c>
      <c r="J208" s="32">
        <v>144.22999999999999</v>
      </c>
    </row>
    <row r="209" spans="2:10" x14ac:dyDescent="0.25">
      <c r="B209" s="30">
        <v>81.650000000000006</v>
      </c>
      <c r="C209" s="31">
        <v>881.49</v>
      </c>
      <c r="D209" s="31" t="s">
        <v>301</v>
      </c>
      <c r="E209" s="31" t="s">
        <v>342</v>
      </c>
      <c r="F209" s="31">
        <v>0.16320000000000001</v>
      </c>
      <c r="G209" s="31">
        <v>0.1633</v>
      </c>
      <c r="H209" s="31">
        <v>0.14599999999999999</v>
      </c>
      <c r="I209" s="31">
        <v>270.84199999999998</v>
      </c>
      <c r="J209" s="32">
        <v>132.69</v>
      </c>
    </row>
    <row r="210" spans="2:10" x14ac:dyDescent="0.25">
      <c r="B210" s="30">
        <v>82.1</v>
      </c>
      <c r="C210" s="31">
        <v>882.54</v>
      </c>
      <c r="D210" s="31" t="s">
        <v>301</v>
      </c>
      <c r="E210" s="31" t="s">
        <v>337</v>
      </c>
      <c r="F210" s="31">
        <v>0.16520000000000001</v>
      </c>
      <c r="G210" s="31">
        <v>0.17169999999999999</v>
      </c>
      <c r="H210" s="31">
        <v>0.14779999999999999</v>
      </c>
      <c r="I210" s="31">
        <v>270.84199999999998</v>
      </c>
      <c r="J210" s="32">
        <v>132.69</v>
      </c>
    </row>
    <row r="211" spans="2:10" x14ac:dyDescent="0.25">
      <c r="B211" s="30">
        <v>82.382900000000006</v>
      </c>
      <c r="C211" s="31">
        <v>883.21</v>
      </c>
      <c r="D211" s="31"/>
      <c r="E211" s="31" t="s">
        <v>255</v>
      </c>
      <c r="F211" s="31">
        <v>0.14449999999999999</v>
      </c>
      <c r="G211" s="31">
        <v>0.15010000000000001</v>
      </c>
      <c r="H211" s="31">
        <v>0.12920000000000001</v>
      </c>
      <c r="I211" s="31">
        <v>270.84199999999998</v>
      </c>
      <c r="J211" s="32">
        <v>132.69</v>
      </c>
    </row>
    <row r="212" spans="2:10" x14ac:dyDescent="0.25">
      <c r="B212" s="30">
        <v>82.633700000000005</v>
      </c>
      <c r="C212" s="31">
        <v>883.79</v>
      </c>
      <c r="D212" s="31" t="s">
        <v>318</v>
      </c>
      <c r="E212" s="31" t="s">
        <v>343</v>
      </c>
      <c r="F212" s="31">
        <v>0.40210000000000001</v>
      </c>
      <c r="G212" s="31">
        <v>0.39489999999999997</v>
      </c>
      <c r="H212" s="31">
        <v>0.3654</v>
      </c>
      <c r="I212" s="31">
        <v>275</v>
      </c>
      <c r="J212" s="32">
        <v>135</v>
      </c>
    </row>
    <row r="213" spans="2:10" x14ac:dyDescent="0.25">
      <c r="B213" s="30">
        <v>83.014600000000002</v>
      </c>
      <c r="C213" s="31">
        <v>884.67</v>
      </c>
      <c r="D213" s="31" t="s">
        <v>318</v>
      </c>
      <c r="E213" s="31" t="s">
        <v>344</v>
      </c>
      <c r="F213" s="31">
        <v>0.12620000000000001</v>
      </c>
      <c r="G213" s="31">
        <v>0.1196</v>
      </c>
      <c r="H213" s="31">
        <v>0.11459999999999999</v>
      </c>
      <c r="I213" s="31">
        <v>293.36</v>
      </c>
      <c r="J213" s="32">
        <v>145.19999999999999</v>
      </c>
    </row>
    <row r="214" spans="2:10" x14ac:dyDescent="0.25">
      <c r="B214" s="30">
        <v>83.328500000000005</v>
      </c>
      <c r="C214" s="31">
        <v>885.4</v>
      </c>
      <c r="D214" s="31" t="s">
        <v>328</v>
      </c>
      <c r="E214" s="31" t="s">
        <v>345</v>
      </c>
      <c r="F214" s="31">
        <v>1.2245999999999999</v>
      </c>
      <c r="G214" s="31">
        <v>1.0553999999999999</v>
      </c>
      <c r="H214" s="31">
        <v>1.3232999999999999</v>
      </c>
      <c r="I214" s="31">
        <v>291.97399999999999</v>
      </c>
      <c r="J214" s="32">
        <v>144.43</v>
      </c>
    </row>
    <row r="215" spans="2:10" x14ac:dyDescent="0.25">
      <c r="B215" s="30">
        <v>83.701700000000002</v>
      </c>
      <c r="C215" s="31">
        <v>886.25</v>
      </c>
      <c r="D215" s="31"/>
      <c r="E215" s="31" t="s">
        <v>255</v>
      </c>
      <c r="F215" s="31">
        <v>4.07E-2</v>
      </c>
      <c r="G215" s="31">
        <v>3.5099999999999999E-2</v>
      </c>
      <c r="H215" s="31">
        <v>4.3999999999999997E-2</v>
      </c>
      <c r="I215" s="31">
        <v>291.97399999999999</v>
      </c>
      <c r="J215" s="32">
        <v>144.43</v>
      </c>
    </row>
    <row r="216" spans="2:10" x14ac:dyDescent="0.25">
      <c r="B216" s="30">
        <v>83.903300000000002</v>
      </c>
      <c r="C216" s="31">
        <v>886.71</v>
      </c>
      <c r="D216" s="31" t="s">
        <v>301</v>
      </c>
      <c r="E216" s="31" t="s">
        <v>346</v>
      </c>
      <c r="F216" s="31">
        <v>3.7400000000000003E-2</v>
      </c>
      <c r="G216" s="31">
        <v>3.8800000000000001E-2</v>
      </c>
      <c r="H216" s="31">
        <v>3.3399999999999999E-2</v>
      </c>
      <c r="I216" s="31">
        <v>291.97399999999999</v>
      </c>
      <c r="J216" s="32">
        <v>144.43</v>
      </c>
    </row>
    <row r="217" spans="2:10" x14ac:dyDescent="0.25">
      <c r="B217" s="30">
        <v>84.443600000000004</v>
      </c>
      <c r="C217" s="31">
        <v>887.94</v>
      </c>
      <c r="D217" s="31"/>
      <c r="E217" s="31" t="s">
        <v>255</v>
      </c>
      <c r="F217" s="31">
        <v>0.30859999999999999</v>
      </c>
      <c r="G217" s="31">
        <v>0.32069999999999999</v>
      </c>
      <c r="H217" s="31">
        <v>0.27610000000000001</v>
      </c>
      <c r="I217" s="31">
        <v>291.97399999999999</v>
      </c>
      <c r="J217" s="32">
        <v>144.43</v>
      </c>
    </row>
    <row r="218" spans="2:10" x14ac:dyDescent="0.25">
      <c r="B218" s="30">
        <v>84.791200000000003</v>
      </c>
      <c r="C218" s="31">
        <v>888.73</v>
      </c>
      <c r="D218" s="31" t="s">
        <v>318</v>
      </c>
      <c r="E218" s="31" t="s">
        <v>348</v>
      </c>
      <c r="F218" s="31">
        <v>0.94910000000000005</v>
      </c>
      <c r="G218" s="31">
        <v>0.92300000000000004</v>
      </c>
      <c r="H218" s="31">
        <v>0.86250000000000004</v>
      </c>
      <c r="I218" s="31">
        <v>291.97399999999999</v>
      </c>
      <c r="J218" s="32">
        <v>144.43</v>
      </c>
    </row>
    <row r="219" spans="2:10" x14ac:dyDescent="0.25">
      <c r="B219" s="30">
        <v>85.031300000000002</v>
      </c>
      <c r="C219" s="31">
        <v>889.27</v>
      </c>
      <c r="D219" s="31" t="s">
        <v>318</v>
      </c>
      <c r="E219" s="31" t="s">
        <v>349</v>
      </c>
      <c r="F219" s="31">
        <v>1.4342999999999999</v>
      </c>
      <c r="G219" s="31">
        <v>1.3948</v>
      </c>
      <c r="H219" s="31">
        <v>1.3033999999999999</v>
      </c>
      <c r="I219" s="31">
        <v>291.97399999999999</v>
      </c>
      <c r="J219" s="32">
        <v>144.43</v>
      </c>
    </row>
    <row r="220" spans="2:10" x14ac:dyDescent="0.25">
      <c r="B220" s="30">
        <v>85.653199999999998</v>
      </c>
      <c r="C220" s="31">
        <v>890.67</v>
      </c>
      <c r="D220" s="31" t="s">
        <v>318</v>
      </c>
      <c r="E220" s="31" t="s">
        <v>350</v>
      </c>
      <c r="F220" s="31">
        <v>0.80020000000000002</v>
      </c>
      <c r="G220" s="31">
        <v>0.77810000000000001</v>
      </c>
      <c r="H220" s="31">
        <v>0.72709999999999997</v>
      </c>
      <c r="I220" s="31">
        <v>291.97399999999999</v>
      </c>
      <c r="J220" s="32">
        <v>144.43</v>
      </c>
    </row>
    <row r="221" spans="2:10" x14ac:dyDescent="0.25">
      <c r="B221" s="30">
        <v>86.232299999999995</v>
      </c>
      <c r="C221" s="31">
        <v>891.96</v>
      </c>
      <c r="D221" s="31" t="s">
        <v>301</v>
      </c>
      <c r="E221" s="31" t="s">
        <v>480</v>
      </c>
      <c r="F221" s="31">
        <v>5.1200000000000002E-2</v>
      </c>
      <c r="G221" s="31">
        <v>5.3199999999999997E-2</v>
      </c>
      <c r="H221" s="31">
        <v>4.58E-2</v>
      </c>
      <c r="I221" s="31">
        <v>32</v>
      </c>
      <c r="J221" s="32">
        <v>0</v>
      </c>
    </row>
    <row r="222" spans="2:10" ht="15.75" thickBot="1" x14ac:dyDescent="0.3">
      <c r="B222" s="33">
        <v>86.521699999999996</v>
      </c>
      <c r="C222" s="34">
        <v>892.6</v>
      </c>
      <c r="D222" s="34" t="s">
        <v>301</v>
      </c>
      <c r="E222" s="34" t="s">
        <v>481</v>
      </c>
      <c r="F222" s="34">
        <v>0.17799999999999999</v>
      </c>
      <c r="G222" s="34">
        <v>0.185</v>
      </c>
      <c r="H222" s="34">
        <v>0.15920000000000001</v>
      </c>
      <c r="I222" s="34">
        <v>32</v>
      </c>
      <c r="J222" s="35">
        <v>0</v>
      </c>
    </row>
    <row r="236" spans="2:10" ht="15.75" thickBot="1" x14ac:dyDescent="0.3"/>
    <row r="237" spans="2:10" ht="15.75" thickBot="1" x14ac:dyDescent="0.3">
      <c r="B237" s="24" t="s">
        <v>93</v>
      </c>
      <c r="C237" s="25" t="s">
        <v>94</v>
      </c>
      <c r="D237" s="25" t="s">
        <v>95</v>
      </c>
      <c r="E237" s="25" t="s">
        <v>96</v>
      </c>
      <c r="F237" s="25" t="s">
        <v>97</v>
      </c>
      <c r="G237" s="25" t="s">
        <v>98</v>
      </c>
      <c r="H237" s="25" t="s">
        <v>99</v>
      </c>
      <c r="I237" s="25" t="s">
        <v>88</v>
      </c>
      <c r="J237" s="26" t="s">
        <v>100</v>
      </c>
    </row>
    <row r="238" spans="2:10" x14ac:dyDescent="0.25">
      <c r="B238" s="37">
        <v>87.019199999999998</v>
      </c>
      <c r="C238" s="38">
        <v>893.69</v>
      </c>
      <c r="D238" s="38" t="s">
        <v>318</v>
      </c>
      <c r="E238" s="38" t="s">
        <v>352</v>
      </c>
      <c r="F238" s="38">
        <v>0.21690000000000001</v>
      </c>
      <c r="G238" s="38">
        <v>0.2107</v>
      </c>
      <c r="H238" s="38">
        <v>0.1971</v>
      </c>
      <c r="I238" s="38">
        <v>298.346</v>
      </c>
      <c r="J238" s="39">
        <v>147.97</v>
      </c>
    </row>
    <row r="239" spans="2:10" x14ac:dyDescent="0.25">
      <c r="B239" s="30">
        <v>87.1297</v>
      </c>
      <c r="C239" s="31">
        <v>893.94</v>
      </c>
      <c r="D239" s="31" t="s">
        <v>318</v>
      </c>
      <c r="E239" s="31" t="s">
        <v>353</v>
      </c>
      <c r="F239" s="31">
        <v>8.1799999999999998E-2</v>
      </c>
      <c r="G239" s="31">
        <v>7.9600000000000004E-2</v>
      </c>
      <c r="H239" s="31">
        <v>7.4399999999999994E-2</v>
      </c>
      <c r="I239" s="31">
        <v>298.346</v>
      </c>
      <c r="J239" s="32">
        <v>147.97</v>
      </c>
    </row>
    <row r="240" spans="2:10" x14ac:dyDescent="0.25">
      <c r="B240" s="30">
        <v>88.096699999999998</v>
      </c>
      <c r="C240" s="31">
        <v>896.04</v>
      </c>
      <c r="D240" s="31" t="s">
        <v>318</v>
      </c>
      <c r="E240" s="31" t="s">
        <v>354</v>
      </c>
      <c r="F240" s="31">
        <v>3.8999999999999998E-3</v>
      </c>
      <c r="G240" s="31">
        <v>3.8E-3</v>
      </c>
      <c r="H240" s="31">
        <v>3.5999999999999999E-3</v>
      </c>
      <c r="I240" s="31">
        <v>298.346</v>
      </c>
      <c r="J240" s="32">
        <v>147.97</v>
      </c>
    </row>
    <row r="241" spans="2:10" x14ac:dyDescent="0.25">
      <c r="B241" s="30">
        <v>88.505799999999994</v>
      </c>
      <c r="C241" s="31">
        <v>896.93</v>
      </c>
      <c r="D241" s="31" t="s">
        <v>475</v>
      </c>
      <c r="E241" s="31" t="s">
        <v>482</v>
      </c>
      <c r="F241" s="31">
        <v>0.1074</v>
      </c>
      <c r="G241" s="31">
        <v>0.11940000000000001</v>
      </c>
      <c r="H241" s="31">
        <v>9.7600000000000006E-2</v>
      </c>
      <c r="I241" s="31">
        <v>32</v>
      </c>
      <c r="J241" s="32">
        <v>0</v>
      </c>
    </row>
    <row r="242" spans="2:10" x14ac:dyDescent="0.25">
      <c r="B242" s="30">
        <v>88.847499999999997</v>
      </c>
      <c r="C242" s="31">
        <v>897.66</v>
      </c>
      <c r="D242" s="31" t="s">
        <v>475</v>
      </c>
      <c r="E242" s="31" t="s">
        <v>483</v>
      </c>
      <c r="F242" s="31">
        <v>3.9100000000000003E-2</v>
      </c>
      <c r="G242" s="31">
        <v>4.3400000000000001E-2</v>
      </c>
      <c r="H242" s="31">
        <v>3.5499999999999997E-2</v>
      </c>
      <c r="I242" s="31">
        <v>32</v>
      </c>
      <c r="J242" s="32">
        <v>0</v>
      </c>
    </row>
    <row r="243" spans="2:10" x14ac:dyDescent="0.25">
      <c r="B243" s="30">
        <v>89.188500000000005</v>
      </c>
      <c r="C243" s="31">
        <v>898.39</v>
      </c>
      <c r="D243" s="31" t="s">
        <v>318</v>
      </c>
      <c r="E243" s="31" t="s">
        <v>355</v>
      </c>
      <c r="F243" s="31">
        <v>0.20630000000000001</v>
      </c>
      <c r="G243" s="31">
        <v>0.2006</v>
      </c>
      <c r="H243" s="31">
        <v>0.1875</v>
      </c>
      <c r="I243" s="31">
        <v>32</v>
      </c>
      <c r="J243" s="32">
        <v>0</v>
      </c>
    </row>
    <row r="244" spans="2:10" x14ac:dyDescent="0.25">
      <c r="B244" s="30">
        <v>89.667699999999996</v>
      </c>
      <c r="C244" s="31">
        <v>899.42</v>
      </c>
      <c r="D244" s="31" t="s">
        <v>475</v>
      </c>
      <c r="E244" s="31" t="s">
        <v>484</v>
      </c>
      <c r="F244" s="31">
        <v>0.44280000000000003</v>
      </c>
      <c r="G244" s="31">
        <v>0.49209999999999998</v>
      </c>
      <c r="H244" s="31">
        <v>0.40239999999999998</v>
      </c>
      <c r="I244" s="31">
        <v>32</v>
      </c>
      <c r="J244" s="32">
        <v>0</v>
      </c>
    </row>
    <row r="245" spans="2:10" x14ac:dyDescent="0.25">
      <c r="B245" s="30">
        <v>89.94</v>
      </c>
      <c r="C245" s="31">
        <v>900</v>
      </c>
      <c r="D245" s="31" t="s">
        <v>356</v>
      </c>
      <c r="E245" s="31" t="s">
        <v>357</v>
      </c>
      <c r="F245" s="31">
        <v>0.79779999999999995</v>
      </c>
      <c r="G245" s="31">
        <v>0.84330000000000005</v>
      </c>
      <c r="H245" s="31">
        <v>0.71360000000000001</v>
      </c>
      <c r="I245" s="31">
        <v>303.476</v>
      </c>
      <c r="J245" s="32">
        <v>150.82</v>
      </c>
    </row>
    <row r="246" spans="2:10" x14ac:dyDescent="0.25">
      <c r="B246" s="30">
        <v>90.415700000000001</v>
      </c>
      <c r="C246" s="31">
        <v>902.48</v>
      </c>
      <c r="D246" s="31" t="s">
        <v>318</v>
      </c>
      <c r="E246" s="31" t="s">
        <v>358</v>
      </c>
      <c r="F246" s="31">
        <v>1.0639000000000001</v>
      </c>
      <c r="G246" s="31">
        <v>1.0009999999999999</v>
      </c>
      <c r="H246" s="31">
        <v>0.96679999999999999</v>
      </c>
      <c r="I246" s="31">
        <v>305.92399999999998</v>
      </c>
      <c r="J246" s="32">
        <v>152.18</v>
      </c>
    </row>
    <row r="247" spans="2:10" x14ac:dyDescent="0.25">
      <c r="B247" s="30">
        <v>91.02</v>
      </c>
      <c r="C247" s="31">
        <v>905.61</v>
      </c>
      <c r="D247" s="31" t="s">
        <v>475</v>
      </c>
      <c r="E247" s="31" t="s">
        <v>485</v>
      </c>
      <c r="F247" s="31">
        <v>9.6000000000000002E-2</v>
      </c>
      <c r="G247" s="31">
        <v>9.9900000000000003E-2</v>
      </c>
      <c r="H247" s="31">
        <v>8.7300000000000003E-2</v>
      </c>
      <c r="I247" s="31">
        <v>32</v>
      </c>
      <c r="J247" s="32">
        <v>0</v>
      </c>
    </row>
    <row r="248" spans="2:10" x14ac:dyDescent="0.25">
      <c r="B248" s="30">
        <v>91.227199999999996</v>
      </c>
      <c r="C248" s="31">
        <v>906.68</v>
      </c>
      <c r="D248" s="31" t="s">
        <v>318</v>
      </c>
      <c r="E248" s="31" t="s">
        <v>359</v>
      </c>
      <c r="F248" s="31">
        <v>0.1201</v>
      </c>
      <c r="G248" s="31">
        <v>0.1154</v>
      </c>
      <c r="H248" s="31">
        <v>0.10920000000000001</v>
      </c>
      <c r="I248" s="31">
        <v>32</v>
      </c>
      <c r="J248" s="32">
        <v>0</v>
      </c>
    </row>
    <row r="249" spans="2:10" x14ac:dyDescent="0.25">
      <c r="B249" s="30">
        <v>91.613299999999995</v>
      </c>
      <c r="C249" s="31">
        <v>908.67</v>
      </c>
      <c r="D249" s="31" t="s">
        <v>318</v>
      </c>
      <c r="E249" s="31" t="s">
        <v>362</v>
      </c>
      <c r="F249" s="31">
        <v>4.0800000000000003E-2</v>
      </c>
      <c r="G249" s="31">
        <v>3.9199999999999999E-2</v>
      </c>
      <c r="H249" s="31">
        <v>3.7100000000000001E-2</v>
      </c>
      <c r="I249" s="31">
        <v>32</v>
      </c>
      <c r="J249" s="32">
        <v>0</v>
      </c>
    </row>
    <row r="250" spans="2:10" x14ac:dyDescent="0.25">
      <c r="B250" s="30">
        <v>91.946200000000005</v>
      </c>
      <c r="C250" s="31">
        <v>910.37</v>
      </c>
      <c r="D250" s="31"/>
      <c r="E250" s="31" t="s">
        <v>255</v>
      </c>
      <c r="F250" s="31">
        <v>2.5999999999999999E-3</v>
      </c>
      <c r="G250" s="31">
        <v>2.5000000000000001E-3</v>
      </c>
      <c r="H250" s="31">
        <v>2.3999999999999998E-3</v>
      </c>
      <c r="I250" s="31">
        <v>32</v>
      </c>
      <c r="J250" s="32">
        <v>0</v>
      </c>
    </row>
    <row r="251" spans="2:10" x14ac:dyDescent="0.25">
      <c r="B251" s="30">
        <v>92.241299999999995</v>
      </c>
      <c r="C251" s="31">
        <v>911.88</v>
      </c>
      <c r="D251" s="31" t="s">
        <v>318</v>
      </c>
      <c r="E251" s="31" t="s">
        <v>367</v>
      </c>
      <c r="F251" s="31">
        <v>2.7300000000000001E-2</v>
      </c>
      <c r="G251" s="31">
        <v>2.6200000000000001E-2</v>
      </c>
      <c r="H251" s="31">
        <v>2.4799999999999999E-2</v>
      </c>
      <c r="I251" s="31">
        <v>32</v>
      </c>
      <c r="J251" s="32">
        <v>0</v>
      </c>
    </row>
    <row r="252" spans="2:10" x14ac:dyDescent="0.25">
      <c r="B252" s="30">
        <v>92.610799999999998</v>
      </c>
      <c r="C252" s="31">
        <v>913.76</v>
      </c>
      <c r="D252" s="31" t="s">
        <v>364</v>
      </c>
      <c r="E252" s="31" t="s">
        <v>374</v>
      </c>
      <c r="F252" s="31">
        <v>2.63E-2</v>
      </c>
      <c r="G252" s="31">
        <v>2.7300000000000001E-2</v>
      </c>
      <c r="H252" s="31">
        <v>2.12E-2</v>
      </c>
      <c r="I252" s="31">
        <v>32</v>
      </c>
      <c r="J252" s="32">
        <v>0</v>
      </c>
    </row>
    <row r="253" spans="2:10" x14ac:dyDescent="0.25">
      <c r="B253" s="30">
        <v>92.906400000000005</v>
      </c>
      <c r="C253" s="31">
        <v>915.25</v>
      </c>
      <c r="D253" s="31" t="s">
        <v>360</v>
      </c>
      <c r="E253" s="31" t="s">
        <v>361</v>
      </c>
      <c r="F253" s="31">
        <v>0.255</v>
      </c>
      <c r="G253" s="31">
        <v>0.22439999999999999</v>
      </c>
      <c r="H253" s="31">
        <v>0.24340000000000001</v>
      </c>
      <c r="I253" s="31">
        <v>306.33800000000002</v>
      </c>
      <c r="J253" s="32">
        <v>152.41</v>
      </c>
    </row>
    <row r="254" spans="2:10" x14ac:dyDescent="0.25">
      <c r="B254" s="30">
        <v>93.190100000000001</v>
      </c>
      <c r="C254" s="31">
        <v>916.68</v>
      </c>
      <c r="D254" s="31" t="s">
        <v>318</v>
      </c>
      <c r="E254" s="31" t="s">
        <v>368</v>
      </c>
      <c r="F254" s="31">
        <v>0.97319999999999995</v>
      </c>
      <c r="G254" s="31">
        <v>0.93440000000000001</v>
      </c>
      <c r="H254" s="31">
        <v>0.88439999999999996</v>
      </c>
      <c r="I254" s="31">
        <v>306.33800000000002</v>
      </c>
      <c r="J254" s="32">
        <v>152.41</v>
      </c>
    </row>
    <row r="255" spans="2:10" x14ac:dyDescent="0.25">
      <c r="B255" s="30">
        <v>93.590800000000002</v>
      </c>
      <c r="C255" s="31">
        <v>918.7</v>
      </c>
      <c r="D255" s="31"/>
      <c r="E255" s="31" t="s">
        <v>255</v>
      </c>
      <c r="F255" s="31">
        <v>3.5099999999999999E-2</v>
      </c>
      <c r="G255" s="31">
        <v>3.3700000000000001E-2</v>
      </c>
      <c r="H255" s="31">
        <v>3.1899999999999998E-2</v>
      </c>
      <c r="I255" s="31">
        <v>306.33800000000002</v>
      </c>
      <c r="J255" s="32">
        <v>152.41</v>
      </c>
    </row>
    <row r="256" spans="2:10" x14ac:dyDescent="0.25">
      <c r="B256" s="30">
        <v>93.736000000000004</v>
      </c>
      <c r="C256" s="31">
        <v>919.43</v>
      </c>
      <c r="D256" s="31" t="s">
        <v>475</v>
      </c>
      <c r="E256" s="31" t="s">
        <v>486</v>
      </c>
      <c r="F256" s="31">
        <v>0.33529999999999999</v>
      </c>
      <c r="G256" s="31">
        <v>0.37269999999999998</v>
      </c>
      <c r="H256" s="31">
        <v>0.30470000000000003</v>
      </c>
      <c r="I256" s="31">
        <v>32</v>
      </c>
      <c r="J256" s="32">
        <v>0</v>
      </c>
    </row>
    <row r="257" spans="2:10" x14ac:dyDescent="0.25">
      <c r="B257" s="30">
        <v>94.208699999999993</v>
      </c>
      <c r="C257" s="31">
        <v>921.79</v>
      </c>
      <c r="D257" s="31" t="s">
        <v>318</v>
      </c>
      <c r="E257" s="31" t="s">
        <v>363</v>
      </c>
      <c r="F257" s="31">
        <v>0.15079999999999999</v>
      </c>
      <c r="G257" s="31">
        <v>0.1426</v>
      </c>
      <c r="H257" s="31">
        <v>0.13700000000000001</v>
      </c>
      <c r="I257" s="31">
        <v>310.62200000000001</v>
      </c>
      <c r="J257" s="32">
        <v>154.79</v>
      </c>
    </row>
    <row r="258" spans="2:10" x14ac:dyDescent="0.25">
      <c r="B258" s="30">
        <v>94.390500000000003</v>
      </c>
      <c r="C258" s="31">
        <v>922.69</v>
      </c>
      <c r="D258" s="31" t="s">
        <v>364</v>
      </c>
      <c r="E258" s="31" t="s">
        <v>365</v>
      </c>
      <c r="F258" s="31">
        <v>0.1211</v>
      </c>
      <c r="G258" s="31">
        <v>0.1265</v>
      </c>
      <c r="H258" s="31">
        <v>9.7600000000000006E-2</v>
      </c>
      <c r="I258" s="31">
        <v>312.62</v>
      </c>
      <c r="J258" s="32">
        <v>155.9</v>
      </c>
    </row>
    <row r="259" spans="2:10" x14ac:dyDescent="0.25">
      <c r="B259" s="30">
        <v>94.612300000000005</v>
      </c>
      <c r="C259" s="31">
        <v>923.79</v>
      </c>
      <c r="D259" s="31"/>
      <c r="E259" s="31" t="s">
        <v>255</v>
      </c>
      <c r="F259" s="31">
        <v>8.2199999999999995E-2</v>
      </c>
      <c r="G259" s="31">
        <v>8.5900000000000004E-2</v>
      </c>
      <c r="H259" s="31">
        <v>6.6299999999999998E-2</v>
      </c>
      <c r="I259" s="31">
        <v>312.62</v>
      </c>
      <c r="J259" s="32">
        <v>155.9</v>
      </c>
    </row>
    <row r="260" spans="2:10" x14ac:dyDescent="0.25">
      <c r="B260" s="30">
        <v>94.817499999999995</v>
      </c>
      <c r="C260" s="31">
        <v>924.81</v>
      </c>
      <c r="D260" s="31" t="s">
        <v>364</v>
      </c>
      <c r="E260" s="31" t="s">
        <v>366</v>
      </c>
      <c r="F260" s="31">
        <v>0.25469999999999998</v>
      </c>
      <c r="G260" s="31">
        <v>0.26669999999999999</v>
      </c>
      <c r="H260" s="31">
        <v>0.2054</v>
      </c>
      <c r="I260" s="31">
        <v>314.42</v>
      </c>
      <c r="J260" s="32">
        <v>156.9</v>
      </c>
    </row>
    <row r="261" spans="2:10" x14ac:dyDescent="0.25">
      <c r="B261" s="30">
        <v>94.956100000000006</v>
      </c>
      <c r="C261" s="31">
        <v>925.49</v>
      </c>
      <c r="D261" s="31"/>
      <c r="E261" s="31" t="s">
        <v>255</v>
      </c>
      <c r="F261" s="31">
        <v>3.32E-2</v>
      </c>
      <c r="G261" s="31">
        <v>3.4700000000000002E-2</v>
      </c>
      <c r="H261" s="31">
        <v>2.6700000000000002E-2</v>
      </c>
      <c r="I261" s="31">
        <v>314.42</v>
      </c>
      <c r="J261" s="32">
        <v>156.9</v>
      </c>
    </row>
    <row r="262" spans="2:10" x14ac:dyDescent="0.25">
      <c r="B262" s="30">
        <v>95.311099999999996</v>
      </c>
      <c r="C262" s="31">
        <v>927.24</v>
      </c>
      <c r="D262" s="31"/>
      <c r="E262" s="31" t="s">
        <v>255</v>
      </c>
      <c r="F262" s="31">
        <v>5.1499999999999997E-2</v>
      </c>
      <c r="G262" s="31">
        <v>5.3999999999999999E-2</v>
      </c>
      <c r="H262" s="31">
        <v>4.1500000000000002E-2</v>
      </c>
      <c r="I262" s="31">
        <v>314.42</v>
      </c>
      <c r="J262" s="32">
        <v>156.9</v>
      </c>
    </row>
    <row r="263" spans="2:10" x14ac:dyDescent="0.25">
      <c r="B263" s="30">
        <v>95.692499999999995</v>
      </c>
      <c r="C263" s="31">
        <v>929.11</v>
      </c>
      <c r="D263" s="31"/>
      <c r="E263" s="31" t="s">
        <v>255</v>
      </c>
      <c r="F263" s="31">
        <v>2.9600000000000001E-2</v>
      </c>
      <c r="G263" s="31">
        <v>3.1E-2</v>
      </c>
      <c r="H263" s="31">
        <v>2.3900000000000001E-2</v>
      </c>
      <c r="I263" s="31">
        <v>314.42</v>
      </c>
      <c r="J263" s="32">
        <v>156.9</v>
      </c>
    </row>
    <row r="264" spans="2:10" x14ac:dyDescent="0.25">
      <c r="B264" s="30">
        <v>95.890600000000006</v>
      </c>
      <c r="C264" s="31">
        <v>930.08</v>
      </c>
      <c r="D264" s="31"/>
      <c r="E264" s="31" t="s">
        <v>255</v>
      </c>
      <c r="F264" s="31">
        <v>0.14779999999999999</v>
      </c>
      <c r="G264" s="31">
        <v>0.15479999999999999</v>
      </c>
      <c r="H264" s="31">
        <v>0.1192</v>
      </c>
      <c r="I264" s="31">
        <v>314.42</v>
      </c>
      <c r="J264" s="32">
        <v>156.9</v>
      </c>
    </row>
    <row r="265" spans="2:10" x14ac:dyDescent="0.25">
      <c r="B265" s="30">
        <v>96.159899999999993</v>
      </c>
      <c r="C265" s="31">
        <v>931.39</v>
      </c>
      <c r="D265" s="31"/>
      <c r="E265" s="31" t="s">
        <v>255</v>
      </c>
      <c r="F265" s="31">
        <v>4.7699999999999999E-2</v>
      </c>
      <c r="G265" s="31">
        <v>4.99E-2</v>
      </c>
      <c r="H265" s="31">
        <v>3.8399999999999997E-2</v>
      </c>
      <c r="I265" s="31">
        <v>314.42</v>
      </c>
      <c r="J265" s="32">
        <v>156.9</v>
      </c>
    </row>
    <row r="266" spans="2:10" x14ac:dyDescent="0.25">
      <c r="B266" s="30">
        <v>96.437299999999993</v>
      </c>
      <c r="C266" s="31">
        <v>932.74</v>
      </c>
      <c r="D266" s="31" t="s">
        <v>364</v>
      </c>
      <c r="E266" s="31" t="s">
        <v>369</v>
      </c>
      <c r="F266" s="31">
        <v>1.1612</v>
      </c>
      <c r="G266" s="31">
        <v>1.2105999999999999</v>
      </c>
      <c r="H266" s="31">
        <v>0.93620000000000003</v>
      </c>
      <c r="I266" s="31">
        <v>320.738</v>
      </c>
      <c r="J266" s="32">
        <v>160.41</v>
      </c>
    </row>
    <row r="267" spans="2:10" x14ac:dyDescent="0.25">
      <c r="B267" s="30">
        <v>96.621600000000001</v>
      </c>
      <c r="C267" s="31">
        <v>933.64</v>
      </c>
      <c r="D267" s="31"/>
      <c r="E267" s="31" t="s">
        <v>255</v>
      </c>
      <c r="F267" s="31">
        <v>9.3399999999999997E-2</v>
      </c>
      <c r="G267" s="31">
        <v>9.74E-2</v>
      </c>
      <c r="H267" s="31">
        <v>7.5300000000000006E-2</v>
      </c>
      <c r="I267" s="31">
        <v>320.738</v>
      </c>
      <c r="J267" s="32">
        <v>160.41</v>
      </c>
    </row>
    <row r="268" spans="2:10" ht="15.75" thickBot="1" x14ac:dyDescent="0.3">
      <c r="B268" s="33">
        <v>96.9358</v>
      </c>
      <c r="C268" s="34">
        <v>935.16</v>
      </c>
      <c r="D268" s="34" t="s">
        <v>364</v>
      </c>
      <c r="E268" s="34" t="s">
        <v>370</v>
      </c>
      <c r="F268" s="34">
        <v>6.7000000000000002E-3</v>
      </c>
      <c r="G268" s="34">
        <v>7.0000000000000001E-3</v>
      </c>
      <c r="H268" s="34">
        <v>5.4000000000000003E-3</v>
      </c>
      <c r="I268" s="34">
        <v>317.3</v>
      </c>
      <c r="J268" s="35">
        <v>158.5</v>
      </c>
    </row>
    <row r="282" spans="2:10" ht="15.75" thickBot="1" x14ac:dyDescent="0.3"/>
    <row r="283" spans="2:10" ht="15.75" thickBot="1" x14ac:dyDescent="0.3">
      <c r="B283" s="24" t="s">
        <v>93</v>
      </c>
      <c r="C283" s="25" t="s">
        <v>94</v>
      </c>
      <c r="D283" s="25" t="s">
        <v>95</v>
      </c>
      <c r="E283" s="25" t="s">
        <v>96</v>
      </c>
      <c r="F283" s="25" t="s">
        <v>97</v>
      </c>
      <c r="G283" s="25" t="s">
        <v>98</v>
      </c>
      <c r="H283" s="25" t="s">
        <v>99</v>
      </c>
      <c r="I283" s="25" t="s">
        <v>88</v>
      </c>
      <c r="J283" s="26" t="s">
        <v>100</v>
      </c>
    </row>
    <row r="284" spans="2:10" x14ac:dyDescent="0.25">
      <c r="B284" s="37">
        <v>97.3108</v>
      </c>
      <c r="C284" s="38">
        <v>936.97</v>
      </c>
      <c r="D284" s="38"/>
      <c r="E284" s="38" t="s">
        <v>255</v>
      </c>
      <c r="F284" s="38">
        <v>1.32E-2</v>
      </c>
      <c r="G284" s="38">
        <v>1.37E-2</v>
      </c>
      <c r="H284" s="38">
        <v>1.0699999999999999E-2</v>
      </c>
      <c r="I284" s="38">
        <v>317.3</v>
      </c>
      <c r="J284" s="39">
        <v>158.5</v>
      </c>
    </row>
    <row r="285" spans="2:10" x14ac:dyDescent="0.25">
      <c r="B285" s="30">
        <v>97.480199999999996</v>
      </c>
      <c r="C285" s="31">
        <v>937.78</v>
      </c>
      <c r="D285" s="31" t="s">
        <v>318</v>
      </c>
      <c r="E285" s="31" t="s">
        <v>371</v>
      </c>
      <c r="F285" s="31">
        <v>0.38950000000000001</v>
      </c>
      <c r="G285" s="31">
        <v>0.37659999999999999</v>
      </c>
      <c r="H285" s="31">
        <v>0.35399999999999998</v>
      </c>
      <c r="I285" s="31">
        <v>313.916</v>
      </c>
      <c r="J285" s="32">
        <v>156.62</v>
      </c>
    </row>
    <row r="286" spans="2:10" x14ac:dyDescent="0.25">
      <c r="B286" s="30">
        <v>97.7256</v>
      </c>
      <c r="C286" s="31">
        <v>938.96</v>
      </c>
      <c r="D286" s="31" t="s">
        <v>372</v>
      </c>
      <c r="E286" s="31" t="s">
        <v>373</v>
      </c>
      <c r="F286" s="31">
        <v>0.13300000000000001</v>
      </c>
      <c r="G286" s="31">
        <v>0.12609999999999999</v>
      </c>
      <c r="H286" s="31">
        <v>0.1087</v>
      </c>
      <c r="I286" s="31">
        <v>313.916</v>
      </c>
      <c r="J286" s="32">
        <v>156.62</v>
      </c>
    </row>
    <row r="287" spans="2:10" x14ac:dyDescent="0.25">
      <c r="B287" s="30">
        <v>98.198099999999997</v>
      </c>
      <c r="C287" s="31">
        <v>941.21</v>
      </c>
      <c r="D287" s="31" t="s">
        <v>364</v>
      </c>
      <c r="E287" s="31" t="s">
        <v>386</v>
      </c>
      <c r="F287" s="31">
        <v>0.11310000000000001</v>
      </c>
      <c r="G287" s="31">
        <v>0.11749999999999999</v>
      </c>
      <c r="H287" s="31">
        <v>9.1200000000000003E-2</v>
      </c>
      <c r="I287" s="31">
        <v>313.916</v>
      </c>
      <c r="J287" s="32">
        <v>156.62</v>
      </c>
    </row>
    <row r="288" spans="2:10" x14ac:dyDescent="0.25">
      <c r="B288" s="30">
        <v>98.411199999999994</v>
      </c>
      <c r="C288" s="31">
        <v>942.23</v>
      </c>
      <c r="D288" s="31"/>
      <c r="E288" s="31" t="s">
        <v>255</v>
      </c>
      <c r="F288" s="31">
        <v>3.0099999999999998E-2</v>
      </c>
      <c r="G288" s="31">
        <v>3.1300000000000001E-2</v>
      </c>
      <c r="H288" s="31">
        <v>2.4299999999999999E-2</v>
      </c>
      <c r="I288" s="31">
        <v>313.916</v>
      </c>
      <c r="J288" s="32">
        <v>156.62</v>
      </c>
    </row>
    <row r="289" spans="2:10" x14ac:dyDescent="0.25">
      <c r="B289" s="30">
        <v>98.578999999999994</v>
      </c>
      <c r="C289" s="31">
        <v>943.02</v>
      </c>
      <c r="D289" s="31" t="s">
        <v>364</v>
      </c>
      <c r="E289" s="31" t="s">
        <v>375</v>
      </c>
      <c r="F289" s="31">
        <v>0.77339999999999998</v>
      </c>
      <c r="G289" s="31">
        <v>0.79379999999999995</v>
      </c>
      <c r="H289" s="31">
        <v>0.62360000000000004</v>
      </c>
      <c r="I289" s="31">
        <v>322.16000000000003</v>
      </c>
      <c r="J289" s="32">
        <v>161.19999999999999</v>
      </c>
    </row>
    <row r="290" spans="2:10" x14ac:dyDescent="0.25">
      <c r="B290" s="30">
        <v>98.94</v>
      </c>
      <c r="C290" s="31">
        <v>944.73</v>
      </c>
      <c r="D290" s="31"/>
      <c r="E290" s="31" t="s">
        <v>255</v>
      </c>
      <c r="F290" s="31">
        <v>0.32729999999999998</v>
      </c>
      <c r="G290" s="31">
        <v>0.33600000000000002</v>
      </c>
      <c r="H290" s="31">
        <v>0.26390000000000002</v>
      </c>
      <c r="I290" s="31">
        <v>322.16000000000003</v>
      </c>
      <c r="J290" s="32">
        <v>161.19999999999999</v>
      </c>
    </row>
    <row r="291" spans="2:10" x14ac:dyDescent="0.25">
      <c r="B291" s="30">
        <v>99.165800000000004</v>
      </c>
      <c r="C291" s="31">
        <v>945.8</v>
      </c>
      <c r="D291" s="31"/>
      <c r="E291" s="31" t="s">
        <v>255</v>
      </c>
      <c r="F291" s="31">
        <v>8.9099999999999999E-2</v>
      </c>
      <c r="G291" s="31">
        <v>9.1399999999999995E-2</v>
      </c>
      <c r="H291" s="31">
        <v>7.1800000000000003E-2</v>
      </c>
      <c r="I291" s="31">
        <v>322.16000000000003</v>
      </c>
      <c r="J291" s="32">
        <v>161.19999999999999</v>
      </c>
    </row>
    <row r="292" spans="2:10" x14ac:dyDescent="0.25">
      <c r="B292" s="30">
        <v>99.391999999999996</v>
      </c>
      <c r="C292" s="31">
        <v>946.86</v>
      </c>
      <c r="D292" s="31" t="s">
        <v>364</v>
      </c>
      <c r="E292" s="31" t="s">
        <v>395</v>
      </c>
      <c r="F292" s="31">
        <v>6.3500000000000001E-2</v>
      </c>
      <c r="G292" s="31">
        <v>6.6000000000000003E-2</v>
      </c>
      <c r="H292" s="31">
        <v>5.1200000000000002E-2</v>
      </c>
      <c r="I292" s="31">
        <v>322.16000000000003</v>
      </c>
      <c r="J292" s="32">
        <v>161.19999999999999</v>
      </c>
    </row>
    <row r="293" spans="2:10" x14ac:dyDescent="0.25">
      <c r="B293" s="30">
        <v>99.515000000000001</v>
      </c>
      <c r="C293" s="31">
        <v>947.44</v>
      </c>
      <c r="D293" s="31"/>
      <c r="E293" s="31" t="s">
        <v>255</v>
      </c>
      <c r="F293" s="31">
        <v>0.105</v>
      </c>
      <c r="G293" s="31">
        <v>0.1091</v>
      </c>
      <c r="H293" s="31">
        <v>8.4599999999999995E-2</v>
      </c>
      <c r="I293" s="31">
        <v>322.16000000000003</v>
      </c>
      <c r="J293" s="32">
        <v>161.19999999999999</v>
      </c>
    </row>
    <row r="294" spans="2:10" x14ac:dyDescent="0.25">
      <c r="B294" s="30">
        <v>99.892300000000006</v>
      </c>
      <c r="C294" s="31">
        <v>949.21</v>
      </c>
      <c r="D294" s="31" t="s">
        <v>360</v>
      </c>
      <c r="E294" s="31" t="s">
        <v>377</v>
      </c>
      <c r="F294" s="31">
        <v>0.42920000000000003</v>
      </c>
      <c r="G294" s="31">
        <v>0.37759999999999999</v>
      </c>
      <c r="H294" s="31">
        <v>0.40960000000000002</v>
      </c>
      <c r="I294" s="31">
        <v>318.63200000000001</v>
      </c>
      <c r="J294" s="32">
        <v>159.24</v>
      </c>
    </row>
    <row r="295" spans="2:10" x14ac:dyDescent="0.25">
      <c r="B295" s="30">
        <v>100.1242</v>
      </c>
      <c r="C295" s="31">
        <v>950.29</v>
      </c>
      <c r="D295" s="31" t="s">
        <v>364</v>
      </c>
      <c r="E295" s="31" t="s">
        <v>378</v>
      </c>
      <c r="F295" s="31">
        <v>0.43959999999999999</v>
      </c>
      <c r="G295" s="31">
        <v>0.45279999999999998</v>
      </c>
      <c r="H295" s="31">
        <v>0.35439999999999999</v>
      </c>
      <c r="I295" s="31">
        <v>321.44</v>
      </c>
      <c r="J295" s="32">
        <v>160.80000000000001</v>
      </c>
    </row>
    <row r="296" spans="2:10" x14ac:dyDescent="0.25">
      <c r="B296" s="30">
        <v>100.26690000000001</v>
      </c>
      <c r="C296" s="31">
        <v>950.96</v>
      </c>
      <c r="D296" s="31" t="s">
        <v>364</v>
      </c>
      <c r="E296" s="31" t="s">
        <v>379</v>
      </c>
      <c r="F296" s="31">
        <v>4.82E-2</v>
      </c>
      <c r="G296" s="31">
        <v>5.0299999999999997E-2</v>
      </c>
      <c r="H296" s="31">
        <v>3.8899999999999997E-2</v>
      </c>
      <c r="I296" s="31">
        <v>316.76</v>
      </c>
      <c r="J296" s="32">
        <v>158.19999999999999</v>
      </c>
    </row>
    <row r="297" spans="2:10" x14ac:dyDescent="0.25">
      <c r="B297" s="30">
        <v>100.6049</v>
      </c>
      <c r="C297" s="31">
        <v>952.53</v>
      </c>
      <c r="D297" s="31" t="s">
        <v>372</v>
      </c>
      <c r="E297" s="31" t="s">
        <v>376</v>
      </c>
      <c r="F297" s="31">
        <v>0.10920000000000001</v>
      </c>
      <c r="G297" s="31">
        <v>0.10349999999999999</v>
      </c>
      <c r="H297" s="31">
        <v>8.9300000000000004E-2</v>
      </c>
      <c r="I297" s="31">
        <v>316.76</v>
      </c>
      <c r="J297" s="32">
        <v>158.19999999999999</v>
      </c>
    </row>
    <row r="298" spans="2:10" x14ac:dyDescent="0.25">
      <c r="B298" s="30">
        <v>100.7503</v>
      </c>
      <c r="C298" s="31">
        <v>953.2</v>
      </c>
      <c r="D298" s="31"/>
      <c r="E298" s="31" t="s">
        <v>255</v>
      </c>
      <c r="F298" s="31">
        <v>1.15E-2</v>
      </c>
      <c r="G298" s="31">
        <v>1.09E-2</v>
      </c>
      <c r="H298" s="31">
        <v>9.4000000000000004E-3</v>
      </c>
      <c r="I298" s="31">
        <v>316.76</v>
      </c>
      <c r="J298" s="32">
        <v>158.19999999999999</v>
      </c>
    </row>
    <row r="299" spans="2:10" x14ac:dyDescent="0.25">
      <c r="B299" s="30">
        <v>101.16330000000001</v>
      </c>
      <c r="C299" s="31">
        <v>955.11</v>
      </c>
      <c r="D299" s="31" t="s">
        <v>372</v>
      </c>
      <c r="E299" s="31" t="s">
        <v>380</v>
      </c>
      <c r="F299" s="31">
        <v>2.4299999999999999E-2</v>
      </c>
      <c r="G299" s="31">
        <v>2.3099999999999999E-2</v>
      </c>
      <c r="H299" s="31">
        <v>1.9900000000000001E-2</v>
      </c>
      <c r="I299" s="31">
        <v>316.76</v>
      </c>
      <c r="J299" s="32">
        <v>158.19999999999999</v>
      </c>
    </row>
    <row r="300" spans="2:10" x14ac:dyDescent="0.25">
      <c r="B300" s="30">
        <v>101.4135</v>
      </c>
      <c r="C300" s="31">
        <v>956.26</v>
      </c>
      <c r="D300" s="31"/>
      <c r="E300" s="31" t="s">
        <v>255</v>
      </c>
      <c r="F300" s="31">
        <v>0.24060000000000001</v>
      </c>
      <c r="G300" s="31">
        <v>0.2281</v>
      </c>
      <c r="H300" s="31">
        <v>0.1968</v>
      </c>
      <c r="I300" s="31">
        <v>316.76</v>
      </c>
      <c r="J300" s="32">
        <v>158.19999999999999</v>
      </c>
    </row>
    <row r="301" spans="2:10" x14ac:dyDescent="0.25">
      <c r="B301" s="30">
        <v>101.6113</v>
      </c>
      <c r="C301" s="31">
        <v>957.17</v>
      </c>
      <c r="D301" s="31" t="s">
        <v>360</v>
      </c>
      <c r="E301" s="31" t="s">
        <v>381</v>
      </c>
      <c r="F301" s="31">
        <v>0.36270000000000002</v>
      </c>
      <c r="G301" s="31">
        <v>0.31830000000000003</v>
      </c>
      <c r="H301" s="31">
        <v>0.34620000000000001</v>
      </c>
      <c r="I301" s="31">
        <v>322.39400000000001</v>
      </c>
      <c r="J301" s="32">
        <v>161.33000000000001</v>
      </c>
    </row>
    <row r="302" spans="2:10" x14ac:dyDescent="0.25">
      <c r="B302" s="30">
        <v>101.995</v>
      </c>
      <c r="C302" s="31">
        <v>958.93</v>
      </c>
      <c r="D302" s="31" t="s">
        <v>360</v>
      </c>
      <c r="E302" s="31" t="s">
        <v>382</v>
      </c>
      <c r="F302" s="31">
        <v>0.18740000000000001</v>
      </c>
      <c r="G302" s="31">
        <v>0.1651</v>
      </c>
      <c r="H302" s="31">
        <v>0.1789</v>
      </c>
      <c r="I302" s="31">
        <v>323.61799999999999</v>
      </c>
      <c r="J302" s="32">
        <v>162.01</v>
      </c>
    </row>
    <row r="303" spans="2:10" x14ac:dyDescent="0.25">
      <c r="B303" s="30">
        <v>102.2162</v>
      </c>
      <c r="C303" s="31">
        <v>959.94</v>
      </c>
      <c r="D303" s="31" t="s">
        <v>372</v>
      </c>
      <c r="E303" s="31" t="s">
        <v>383</v>
      </c>
      <c r="F303" s="31">
        <v>0.28370000000000001</v>
      </c>
      <c r="G303" s="31">
        <v>0.26900000000000002</v>
      </c>
      <c r="H303" s="31">
        <v>0.2321</v>
      </c>
      <c r="I303" s="31">
        <v>323.61799999999999</v>
      </c>
      <c r="J303" s="32">
        <v>162.01</v>
      </c>
    </row>
    <row r="304" spans="2:10" x14ac:dyDescent="0.25">
      <c r="B304" s="30">
        <v>102.3775</v>
      </c>
      <c r="C304" s="31">
        <v>960.68</v>
      </c>
      <c r="D304" s="31"/>
      <c r="E304" s="31" t="s">
        <v>255</v>
      </c>
      <c r="F304" s="31">
        <v>6.4999999999999997E-3</v>
      </c>
      <c r="G304" s="31">
        <v>6.1000000000000004E-3</v>
      </c>
      <c r="H304" s="31">
        <v>5.3E-3</v>
      </c>
      <c r="I304" s="31">
        <v>323.61799999999999</v>
      </c>
      <c r="J304" s="32">
        <v>162.01</v>
      </c>
    </row>
    <row r="305" spans="2:10" x14ac:dyDescent="0.25">
      <c r="B305" s="30">
        <v>102.70869999999999</v>
      </c>
      <c r="C305" s="31">
        <v>962.18</v>
      </c>
      <c r="D305" s="31"/>
      <c r="E305" s="31" t="s">
        <v>255</v>
      </c>
      <c r="F305" s="31">
        <v>2.9700000000000001E-2</v>
      </c>
      <c r="G305" s="31">
        <v>2.8199999999999999E-2</v>
      </c>
      <c r="H305" s="31">
        <v>2.4299999999999999E-2</v>
      </c>
      <c r="I305" s="31">
        <v>323.61799999999999</v>
      </c>
      <c r="J305" s="32">
        <v>162.01</v>
      </c>
    </row>
    <row r="306" spans="2:10" x14ac:dyDescent="0.25">
      <c r="B306" s="30">
        <v>102.9025</v>
      </c>
      <c r="C306" s="31">
        <v>963.06</v>
      </c>
      <c r="D306" s="31" t="s">
        <v>364</v>
      </c>
      <c r="E306" s="31" t="s">
        <v>396</v>
      </c>
      <c r="F306" s="31">
        <v>8.4699999999999998E-2</v>
      </c>
      <c r="G306" s="31">
        <v>8.6800000000000002E-2</v>
      </c>
      <c r="H306" s="31">
        <v>6.83E-2</v>
      </c>
      <c r="I306" s="31">
        <v>323.61799999999999</v>
      </c>
      <c r="J306" s="32">
        <v>162.01</v>
      </c>
    </row>
    <row r="307" spans="2:10" x14ac:dyDescent="0.25">
      <c r="B307" s="30">
        <v>103.1983</v>
      </c>
      <c r="C307" s="31">
        <v>964.4</v>
      </c>
      <c r="D307" s="31" t="s">
        <v>360</v>
      </c>
      <c r="E307" s="31" t="s">
        <v>384</v>
      </c>
      <c r="F307" s="31">
        <v>0.2838</v>
      </c>
      <c r="G307" s="31">
        <v>0.24879999999999999</v>
      </c>
      <c r="H307" s="31">
        <v>0.27089999999999997</v>
      </c>
      <c r="I307" s="31">
        <v>328.53199999999998</v>
      </c>
      <c r="J307" s="32">
        <v>164.74</v>
      </c>
    </row>
    <row r="308" spans="2:10" x14ac:dyDescent="0.25">
      <c r="B308" s="30">
        <v>103.5817</v>
      </c>
      <c r="C308" s="31">
        <v>966.13</v>
      </c>
      <c r="D308" s="31" t="s">
        <v>364</v>
      </c>
      <c r="E308" s="31" t="s">
        <v>385</v>
      </c>
      <c r="F308" s="31">
        <v>5.1999999999999998E-2</v>
      </c>
      <c r="G308" s="31">
        <v>5.3400000000000003E-2</v>
      </c>
      <c r="H308" s="31">
        <v>4.19E-2</v>
      </c>
      <c r="I308" s="31">
        <v>327.81200000000001</v>
      </c>
      <c r="J308" s="32">
        <v>164.34</v>
      </c>
    </row>
    <row r="309" spans="2:10" x14ac:dyDescent="0.25">
      <c r="B309" s="30">
        <v>103.8275</v>
      </c>
      <c r="C309" s="31">
        <v>967.23</v>
      </c>
      <c r="D309" s="31"/>
      <c r="E309" s="31" t="s">
        <v>255</v>
      </c>
      <c r="F309" s="31">
        <v>1.4999999999999999E-2</v>
      </c>
      <c r="G309" s="31">
        <v>1.54E-2</v>
      </c>
      <c r="H309" s="31">
        <v>1.21E-2</v>
      </c>
      <c r="I309" s="31">
        <v>327.81200000000001</v>
      </c>
      <c r="J309" s="32">
        <v>164.34</v>
      </c>
    </row>
    <row r="310" spans="2:10" x14ac:dyDescent="0.25">
      <c r="B310" s="30">
        <v>103.89579999999999</v>
      </c>
      <c r="C310" s="31">
        <v>967.54</v>
      </c>
      <c r="D310" s="31"/>
      <c r="E310" s="31" t="s">
        <v>255</v>
      </c>
      <c r="F310" s="31">
        <v>2.2200000000000001E-2</v>
      </c>
      <c r="G310" s="31">
        <v>2.2800000000000001E-2</v>
      </c>
      <c r="H310" s="31">
        <v>1.7899999999999999E-2</v>
      </c>
      <c r="I310" s="31">
        <v>327.81200000000001</v>
      </c>
      <c r="J310" s="32">
        <v>164.34</v>
      </c>
    </row>
    <row r="311" spans="2:10" x14ac:dyDescent="0.25">
      <c r="B311" s="30">
        <v>104.10680000000001</v>
      </c>
      <c r="C311" s="31">
        <v>968.48</v>
      </c>
      <c r="D311" s="31" t="s">
        <v>372</v>
      </c>
      <c r="E311" s="31" t="s">
        <v>391</v>
      </c>
      <c r="F311" s="31">
        <v>3.1800000000000002E-2</v>
      </c>
      <c r="G311" s="31">
        <v>3.0099999999999998E-2</v>
      </c>
      <c r="H311" s="31">
        <v>2.5999999999999999E-2</v>
      </c>
      <c r="I311" s="31">
        <v>327.81200000000001</v>
      </c>
      <c r="J311" s="32">
        <v>164.34</v>
      </c>
    </row>
    <row r="312" spans="2:10" x14ac:dyDescent="0.25">
      <c r="B312" s="30">
        <v>104.4293</v>
      </c>
      <c r="C312" s="31">
        <v>969.92</v>
      </c>
      <c r="D312" s="31" t="s">
        <v>364</v>
      </c>
      <c r="E312" s="31" t="s">
        <v>487</v>
      </c>
      <c r="F312" s="31">
        <v>0.1177</v>
      </c>
      <c r="G312" s="31">
        <v>0.12180000000000001</v>
      </c>
      <c r="H312" s="31">
        <v>9.4899999999999998E-2</v>
      </c>
      <c r="I312" s="31">
        <v>329.18</v>
      </c>
      <c r="J312" s="32">
        <v>165.1</v>
      </c>
    </row>
    <row r="313" spans="2:10" x14ac:dyDescent="0.25">
      <c r="B313" s="30">
        <v>104.5325</v>
      </c>
      <c r="C313" s="31">
        <v>970.38</v>
      </c>
      <c r="D313" s="31"/>
      <c r="E313" s="31" t="s">
        <v>255</v>
      </c>
      <c r="F313" s="31">
        <v>3.9100000000000003E-2</v>
      </c>
      <c r="G313" s="31">
        <v>4.0500000000000001E-2</v>
      </c>
      <c r="H313" s="31">
        <v>3.15E-2</v>
      </c>
      <c r="I313" s="31">
        <v>329.18</v>
      </c>
      <c r="J313" s="32">
        <v>165.1</v>
      </c>
    </row>
    <row r="314" spans="2:10" ht="15.75" thickBot="1" x14ac:dyDescent="0.3">
      <c r="B314" s="33">
        <v>104.9393</v>
      </c>
      <c r="C314" s="34">
        <v>972.19</v>
      </c>
      <c r="D314" s="34" t="s">
        <v>364</v>
      </c>
      <c r="E314" s="34" t="s">
        <v>387</v>
      </c>
      <c r="F314" s="34">
        <v>7.7899999999999997E-2</v>
      </c>
      <c r="G314" s="34">
        <v>7.9799999999999996E-2</v>
      </c>
      <c r="H314" s="34">
        <v>6.2799999999999995E-2</v>
      </c>
      <c r="I314" s="34">
        <v>32</v>
      </c>
      <c r="J314" s="35">
        <v>0</v>
      </c>
    </row>
    <row r="328" spans="2:10" ht="15.75" thickBot="1" x14ac:dyDescent="0.3"/>
    <row r="329" spans="2:10" ht="15.75" thickBot="1" x14ac:dyDescent="0.3">
      <c r="B329" s="24" t="s">
        <v>93</v>
      </c>
      <c r="C329" s="25" t="s">
        <v>94</v>
      </c>
      <c r="D329" s="25" t="s">
        <v>95</v>
      </c>
      <c r="E329" s="25" t="s">
        <v>96</v>
      </c>
      <c r="F329" s="25" t="s">
        <v>97</v>
      </c>
      <c r="G329" s="25" t="s">
        <v>98</v>
      </c>
      <c r="H329" s="25" t="s">
        <v>99</v>
      </c>
      <c r="I329" s="25" t="s">
        <v>88</v>
      </c>
      <c r="J329" s="26" t="s">
        <v>100</v>
      </c>
    </row>
    <row r="330" spans="2:10" x14ac:dyDescent="0.25">
      <c r="B330" s="37">
        <v>105.1614</v>
      </c>
      <c r="C330" s="38">
        <v>973.18</v>
      </c>
      <c r="D330" s="38" t="s">
        <v>360</v>
      </c>
      <c r="E330" s="38" t="s">
        <v>488</v>
      </c>
      <c r="F330" s="38">
        <v>0.2455</v>
      </c>
      <c r="G330" s="38">
        <v>0.21149999999999999</v>
      </c>
      <c r="H330" s="38">
        <v>0.23430000000000001</v>
      </c>
      <c r="I330" s="38">
        <v>329.32400000000001</v>
      </c>
      <c r="J330" s="39">
        <v>165.18</v>
      </c>
    </row>
    <row r="331" spans="2:10" x14ac:dyDescent="0.25">
      <c r="B331" s="30">
        <v>105.2967</v>
      </c>
      <c r="C331" s="31">
        <v>973.78</v>
      </c>
      <c r="D331" s="31"/>
      <c r="E331" s="31" t="s">
        <v>255</v>
      </c>
      <c r="F331" s="31">
        <v>2.9399999999999999E-2</v>
      </c>
      <c r="G331" s="31">
        <v>2.5399999999999999E-2</v>
      </c>
      <c r="H331" s="31">
        <v>2.81E-2</v>
      </c>
      <c r="I331" s="31">
        <v>329.32400000000001</v>
      </c>
      <c r="J331" s="32">
        <v>165.18</v>
      </c>
    </row>
    <row r="332" spans="2:10" x14ac:dyDescent="0.25">
      <c r="B332" s="30">
        <v>105.5783</v>
      </c>
      <c r="C332" s="31">
        <v>975.02</v>
      </c>
      <c r="D332" s="31" t="s">
        <v>364</v>
      </c>
      <c r="E332" s="31" t="s">
        <v>389</v>
      </c>
      <c r="F332" s="31">
        <v>5.1900000000000002E-2</v>
      </c>
      <c r="G332" s="31">
        <v>5.4199999999999998E-2</v>
      </c>
      <c r="H332" s="31">
        <v>4.1799999999999997E-2</v>
      </c>
      <c r="I332" s="31">
        <v>332.654</v>
      </c>
      <c r="J332" s="32">
        <v>167.03</v>
      </c>
    </row>
    <row r="333" spans="2:10" x14ac:dyDescent="0.25">
      <c r="B333" s="30">
        <v>105.8852</v>
      </c>
      <c r="C333" s="31">
        <v>976.37</v>
      </c>
      <c r="D333" s="31" t="s">
        <v>364</v>
      </c>
      <c r="E333" s="31" t="s">
        <v>390</v>
      </c>
      <c r="F333" s="31">
        <v>7.3300000000000004E-2</v>
      </c>
      <c r="G333" s="31">
        <v>7.51E-2</v>
      </c>
      <c r="H333" s="31">
        <v>5.91E-2</v>
      </c>
      <c r="I333" s="31">
        <v>331.7</v>
      </c>
      <c r="J333" s="32">
        <v>166.5</v>
      </c>
    </row>
    <row r="334" spans="2:10" x14ac:dyDescent="0.25">
      <c r="B334" s="30">
        <v>106.0612</v>
      </c>
      <c r="C334" s="31">
        <v>977.14</v>
      </c>
      <c r="D334" s="31"/>
      <c r="E334" s="31" t="s">
        <v>255</v>
      </c>
      <c r="F334" s="31">
        <v>3.1699999999999999E-2</v>
      </c>
      <c r="G334" s="31">
        <v>3.2500000000000001E-2</v>
      </c>
      <c r="H334" s="31">
        <v>2.5600000000000001E-2</v>
      </c>
      <c r="I334" s="31">
        <v>331.7</v>
      </c>
      <c r="J334" s="32">
        <v>166.5</v>
      </c>
    </row>
    <row r="335" spans="2:10" x14ac:dyDescent="0.25">
      <c r="B335" s="30">
        <v>106.1942</v>
      </c>
      <c r="C335" s="31">
        <v>977.72</v>
      </c>
      <c r="D335" s="31" t="s">
        <v>364</v>
      </c>
      <c r="E335" s="31" t="s">
        <v>392</v>
      </c>
      <c r="F335" s="31">
        <v>6.8099999999999994E-2</v>
      </c>
      <c r="G335" s="31">
        <v>7.0400000000000004E-2</v>
      </c>
      <c r="H335" s="31">
        <v>5.4899999999999997E-2</v>
      </c>
      <c r="I335" s="31">
        <v>334.04</v>
      </c>
      <c r="J335" s="32">
        <v>167.8</v>
      </c>
    </row>
    <row r="336" spans="2:10" x14ac:dyDescent="0.25">
      <c r="B336" s="30">
        <v>106.43980000000001</v>
      </c>
      <c r="C336" s="31">
        <v>978.8</v>
      </c>
      <c r="D336" s="31" t="s">
        <v>372</v>
      </c>
      <c r="E336" s="31" t="s">
        <v>400</v>
      </c>
      <c r="F336" s="31">
        <v>8.5800000000000001E-2</v>
      </c>
      <c r="G336" s="31">
        <v>8.1299999999999997E-2</v>
      </c>
      <c r="H336" s="31">
        <v>7.0099999999999996E-2</v>
      </c>
      <c r="I336" s="31">
        <v>334.04</v>
      </c>
      <c r="J336" s="32">
        <v>167.8</v>
      </c>
    </row>
    <row r="337" spans="2:10" x14ac:dyDescent="0.25">
      <c r="B337" s="30">
        <v>107.05500000000001</v>
      </c>
      <c r="C337" s="31">
        <v>981.48</v>
      </c>
      <c r="D337" s="31" t="s">
        <v>364</v>
      </c>
      <c r="E337" s="31" t="s">
        <v>397</v>
      </c>
      <c r="F337" s="31">
        <v>1.5800000000000002E-2</v>
      </c>
      <c r="G337" s="31">
        <v>1.6199999999999999E-2</v>
      </c>
      <c r="H337" s="31">
        <v>1.2800000000000001E-2</v>
      </c>
      <c r="I337" s="31">
        <v>334.04</v>
      </c>
      <c r="J337" s="32">
        <v>167.8</v>
      </c>
    </row>
    <row r="338" spans="2:10" x14ac:dyDescent="0.25">
      <c r="B338" s="30">
        <v>107.38939999999999</v>
      </c>
      <c r="C338" s="31">
        <v>982.93</v>
      </c>
      <c r="D338" s="31"/>
      <c r="E338" s="31" t="s">
        <v>255</v>
      </c>
      <c r="F338" s="31">
        <v>2.87E-2</v>
      </c>
      <c r="G338" s="31">
        <v>2.9399999999999999E-2</v>
      </c>
      <c r="H338" s="31">
        <v>2.3099999999999999E-2</v>
      </c>
      <c r="I338" s="31">
        <v>334.04</v>
      </c>
      <c r="J338" s="32">
        <v>167.8</v>
      </c>
    </row>
    <row r="339" spans="2:10" x14ac:dyDescent="0.25">
      <c r="B339" s="30">
        <v>107.5573</v>
      </c>
      <c r="C339" s="31">
        <v>983.66</v>
      </c>
      <c r="D339" s="31" t="s">
        <v>489</v>
      </c>
      <c r="E339" s="31" t="s">
        <v>490</v>
      </c>
      <c r="F339" s="31">
        <v>8.6E-3</v>
      </c>
      <c r="G339" s="31">
        <v>9.2999999999999992E-3</v>
      </c>
      <c r="H339" s="31">
        <v>7.0000000000000001E-3</v>
      </c>
      <c r="I339" s="31">
        <v>32</v>
      </c>
      <c r="J339" s="32">
        <v>0</v>
      </c>
    </row>
    <row r="340" spans="2:10" x14ac:dyDescent="0.25">
      <c r="B340" s="30">
        <v>107.7871</v>
      </c>
      <c r="C340" s="31">
        <v>984.65</v>
      </c>
      <c r="D340" s="31"/>
      <c r="E340" s="31" t="s">
        <v>255</v>
      </c>
      <c r="F340" s="31">
        <v>6.4999999999999997E-3</v>
      </c>
      <c r="G340" s="31">
        <v>7.1000000000000004E-3</v>
      </c>
      <c r="H340" s="31">
        <v>5.3E-3</v>
      </c>
      <c r="I340" s="31">
        <v>32</v>
      </c>
      <c r="J340" s="32">
        <v>0</v>
      </c>
    </row>
    <row r="341" spans="2:10" x14ac:dyDescent="0.25">
      <c r="B341" s="30">
        <v>108.02500000000001</v>
      </c>
      <c r="C341" s="31">
        <v>985.67</v>
      </c>
      <c r="D341" s="31" t="s">
        <v>360</v>
      </c>
      <c r="E341" s="31" t="s">
        <v>393</v>
      </c>
      <c r="F341" s="31">
        <v>0.42949999999999999</v>
      </c>
      <c r="G341" s="31">
        <v>0.372</v>
      </c>
      <c r="H341" s="31">
        <v>0.41</v>
      </c>
      <c r="I341" s="31">
        <v>336.88400000000001</v>
      </c>
      <c r="J341" s="32">
        <v>169.38</v>
      </c>
    </row>
    <row r="342" spans="2:10" x14ac:dyDescent="0.25">
      <c r="B342" s="30">
        <v>108.2675</v>
      </c>
      <c r="C342" s="31">
        <v>986.71</v>
      </c>
      <c r="D342" s="31"/>
      <c r="E342" s="31" t="s">
        <v>255</v>
      </c>
      <c r="F342" s="31">
        <v>1.4500000000000001E-2</v>
      </c>
      <c r="G342" s="31">
        <v>1.26E-2</v>
      </c>
      <c r="H342" s="31">
        <v>1.38E-2</v>
      </c>
      <c r="I342" s="31">
        <v>336.88400000000001</v>
      </c>
      <c r="J342" s="32">
        <v>169.38</v>
      </c>
    </row>
    <row r="343" spans="2:10" x14ac:dyDescent="0.25">
      <c r="B343" s="30">
        <v>108.3887</v>
      </c>
      <c r="C343" s="31">
        <v>987.23</v>
      </c>
      <c r="D343" s="31" t="s">
        <v>372</v>
      </c>
      <c r="E343" s="31" t="s">
        <v>394</v>
      </c>
      <c r="F343" s="31">
        <v>0.1066</v>
      </c>
      <c r="G343" s="31">
        <v>0.1016</v>
      </c>
      <c r="H343" s="31">
        <v>8.72E-2</v>
      </c>
      <c r="I343" s="31">
        <v>340.34</v>
      </c>
      <c r="J343" s="32">
        <v>171.3</v>
      </c>
    </row>
    <row r="344" spans="2:10" x14ac:dyDescent="0.25">
      <c r="B344" s="30">
        <v>108.645</v>
      </c>
      <c r="C344" s="31">
        <v>988.33</v>
      </c>
      <c r="D344" s="31" t="s">
        <v>364</v>
      </c>
      <c r="E344" s="31" t="s">
        <v>398</v>
      </c>
      <c r="F344" s="31">
        <v>2.8400000000000002E-2</v>
      </c>
      <c r="G344" s="31">
        <v>2.9100000000000001E-2</v>
      </c>
      <c r="H344" s="31">
        <v>2.29E-2</v>
      </c>
      <c r="I344" s="31">
        <v>340.34</v>
      </c>
      <c r="J344" s="32">
        <v>171.3</v>
      </c>
    </row>
    <row r="345" spans="2:10" x14ac:dyDescent="0.25">
      <c r="B345" s="30">
        <v>108.89919999999999</v>
      </c>
      <c r="C345" s="31">
        <v>989.42</v>
      </c>
      <c r="D345" s="31" t="s">
        <v>364</v>
      </c>
      <c r="E345" s="31" t="s">
        <v>399</v>
      </c>
      <c r="F345" s="31">
        <v>1.9400000000000001E-2</v>
      </c>
      <c r="G345" s="31">
        <v>1.9900000000000001E-2</v>
      </c>
      <c r="H345" s="31">
        <v>1.5599999999999999E-2</v>
      </c>
      <c r="I345" s="31">
        <v>340.34</v>
      </c>
      <c r="J345" s="32">
        <v>171.3</v>
      </c>
    </row>
    <row r="346" spans="2:10" x14ac:dyDescent="0.25">
      <c r="B346" s="30">
        <v>109.02070000000001</v>
      </c>
      <c r="C346" s="31">
        <v>989.93</v>
      </c>
      <c r="D346" s="31"/>
      <c r="E346" s="31" t="s">
        <v>255</v>
      </c>
      <c r="F346" s="31">
        <v>5.3E-3</v>
      </c>
      <c r="G346" s="31">
        <v>5.4000000000000003E-3</v>
      </c>
      <c r="H346" s="31">
        <v>4.3E-3</v>
      </c>
      <c r="I346" s="31">
        <v>340.34</v>
      </c>
      <c r="J346" s="32">
        <v>171.3</v>
      </c>
    </row>
    <row r="347" spans="2:10" x14ac:dyDescent="0.25">
      <c r="B347" s="30">
        <v>109.1643</v>
      </c>
      <c r="C347" s="31">
        <v>990.55</v>
      </c>
      <c r="D347" s="31"/>
      <c r="E347" s="31" t="s">
        <v>255</v>
      </c>
      <c r="F347" s="31">
        <v>1.7500000000000002E-2</v>
      </c>
      <c r="G347" s="31">
        <v>1.7899999999999999E-2</v>
      </c>
      <c r="H347" s="31">
        <v>1.41E-2</v>
      </c>
      <c r="I347" s="31">
        <v>340.34</v>
      </c>
      <c r="J347" s="32">
        <v>171.3</v>
      </c>
    </row>
    <row r="348" spans="2:10" x14ac:dyDescent="0.25">
      <c r="B348" s="30">
        <v>109.35</v>
      </c>
      <c r="C348" s="31">
        <v>991.33</v>
      </c>
      <c r="D348" s="31" t="s">
        <v>372</v>
      </c>
      <c r="E348" s="31" t="s">
        <v>491</v>
      </c>
      <c r="F348" s="31">
        <v>1.6500000000000001E-2</v>
      </c>
      <c r="G348" s="31">
        <v>1.5599999999999999E-2</v>
      </c>
      <c r="H348" s="31">
        <v>1.35E-2</v>
      </c>
      <c r="I348" s="31">
        <v>340.34</v>
      </c>
      <c r="J348" s="32">
        <v>171.3</v>
      </c>
    </row>
    <row r="349" spans="2:10" x14ac:dyDescent="0.25">
      <c r="B349" s="30">
        <v>109.52079999999999</v>
      </c>
      <c r="C349" s="31">
        <v>992.06</v>
      </c>
      <c r="D349" s="31" t="s">
        <v>489</v>
      </c>
      <c r="E349" s="31" t="s">
        <v>492</v>
      </c>
      <c r="F349" s="31">
        <v>6.0000000000000001E-3</v>
      </c>
      <c r="G349" s="31">
        <v>6.1999999999999998E-3</v>
      </c>
      <c r="H349" s="31">
        <v>4.8999999999999998E-3</v>
      </c>
      <c r="I349" s="31">
        <v>339.08</v>
      </c>
      <c r="J349" s="32">
        <v>170.6</v>
      </c>
    </row>
    <row r="350" spans="2:10" x14ac:dyDescent="0.25">
      <c r="B350" s="30">
        <v>109.6747</v>
      </c>
      <c r="C350" s="31">
        <v>992.71</v>
      </c>
      <c r="D350" s="31"/>
      <c r="E350" s="31" t="s">
        <v>255</v>
      </c>
      <c r="F350" s="31">
        <v>1.4E-3</v>
      </c>
      <c r="G350" s="31">
        <v>1.4E-3</v>
      </c>
      <c r="H350" s="31">
        <v>1.1000000000000001E-3</v>
      </c>
      <c r="I350" s="31">
        <v>339.08</v>
      </c>
      <c r="J350" s="32">
        <v>170.6</v>
      </c>
    </row>
    <row r="351" spans="2:10" x14ac:dyDescent="0.25">
      <c r="B351" s="30">
        <v>109.9097</v>
      </c>
      <c r="C351" s="31">
        <v>993.7</v>
      </c>
      <c r="D351" s="31"/>
      <c r="E351" s="31" t="s">
        <v>255</v>
      </c>
      <c r="F351" s="31">
        <v>2.5999999999999999E-3</v>
      </c>
      <c r="G351" s="31">
        <v>2.5999999999999999E-3</v>
      </c>
      <c r="H351" s="31">
        <v>2.0999999999999999E-3</v>
      </c>
      <c r="I351" s="31">
        <v>339.08</v>
      </c>
      <c r="J351" s="32">
        <v>170.6</v>
      </c>
    </row>
    <row r="352" spans="2:10" x14ac:dyDescent="0.25">
      <c r="B352" s="30">
        <v>110.0583</v>
      </c>
      <c r="C352" s="31">
        <v>994.33</v>
      </c>
      <c r="D352" s="31" t="s">
        <v>372</v>
      </c>
      <c r="E352" s="31" t="s">
        <v>401</v>
      </c>
      <c r="F352" s="31">
        <v>1.7600000000000001E-2</v>
      </c>
      <c r="G352" s="31">
        <v>1.67E-2</v>
      </c>
      <c r="H352" s="31">
        <v>1.44E-2</v>
      </c>
      <c r="I352" s="31">
        <v>339.8</v>
      </c>
      <c r="J352" s="32">
        <v>171</v>
      </c>
    </row>
    <row r="353" spans="2:10" x14ac:dyDescent="0.25">
      <c r="B353" s="30">
        <v>110.3548</v>
      </c>
      <c r="C353" s="31">
        <v>995.58</v>
      </c>
      <c r="D353" s="31" t="s">
        <v>402</v>
      </c>
      <c r="E353" s="31" t="s">
        <v>403</v>
      </c>
      <c r="F353" s="31">
        <v>2.9000000000000001E-2</v>
      </c>
      <c r="G353" s="31">
        <v>2.58E-2</v>
      </c>
      <c r="H353" s="31">
        <v>2.4799999999999999E-2</v>
      </c>
      <c r="I353" s="31">
        <v>343.02199999999999</v>
      </c>
      <c r="J353" s="32">
        <v>172.79</v>
      </c>
    </row>
    <row r="354" spans="2:10" x14ac:dyDescent="0.25">
      <c r="B354" s="30">
        <v>110.60469999999999</v>
      </c>
      <c r="C354" s="31">
        <v>996.63</v>
      </c>
      <c r="D354" s="31" t="s">
        <v>364</v>
      </c>
      <c r="E354" s="31" t="s">
        <v>404</v>
      </c>
      <c r="F354" s="31">
        <v>4.8999999999999998E-3</v>
      </c>
      <c r="G354" s="31">
        <v>5.0000000000000001E-3</v>
      </c>
      <c r="H354" s="31">
        <v>3.8999999999999998E-3</v>
      </c>
      <c r="I354" s="31">
        <v>343.02199999999999</v>
      </c>
      <c r="J354" s="32">
        <v>172.79</v>
      </c>
    </row>
    <row r="355" spans="2:10" x14ac:dyDescent="0.25">
      <c r="B355" s="30">
        <v>110.8436</v>
      </c>
      <c r="C355" s="31">
        <v>997.63</v>
      </c>
      <c r="D355" s="31" t="s">
        <v>402</v>
      </c>
      <c r="E355" s="31" t="s">
        <v>405</v>
      </c>
      <c r="F355" s="31">
        <v>1.4500000000000001E-2</v>
      </c>
      <c r="G355" s="31">
        <v>1.2800000000000001E-2</v>
      </c>
      <c r="H355" s="31">
        <v>1.24E-2</v>
      </c>
      <c r="I355" s="31">
        <v>344.012</v>
      </c>
      <c r="J355" s="32">
        <v>173.34</v>
      </c>
    </row>
    <row r="356" spans="2:10" x14ac:dyDescent="0.25">
      <c r="B356" s="30">
        <v>110.99469999999999</v>
      </c>
      <c r="C356" s="31">
        <v>998.26</v>
      </c>
      <c r="D356" s="31"/>
      <c r="E356" s="31" t="s">
        <v>255</v>
      </c>
      <c r="F356" s="31">
        <v>1.38E-2</v>
      </c>
      <c r="G356" s="31">
        <v>1.21E-2</v>
      </c>
      <c r="H356" s="31">
        <v>1.18E-2</v>
      </c>
      <c r="I356" s="31">
        <v>344.012</v>
      </c>
      <c r="J356" s="32">
        <v>173.34</v>
      </c>
    </row>
    <row r="357" spans="2:10" x14ac:dyDescent="0.25">
      <c r="B357" s="30">
        <v>111.2933</v>
      </c>
      <c r="C357" s="31">
        <v>999.51</v>
      </c>
      <c r="D357" s="31"/>
      <c r="E357" s="31" t="s">
        <v>255</v>
      </c>
      <c r="F357" s="31">
        <v>2.3900000000000001E-2</v>
      </c>
      <c r="G357" s="31">
        <v>2.1000000000000001E-2</v>
      </c>
      <c r="H357" s="31">
        <v>2.0400000000000001E-2</v>
      </c>
      <c r="I357" s="31">
        <v>344.012</v>
      </c>
      <c r="J357" s="32">
        <v>173.34</v>
      </c>
    </row>
    <row r="358" spans="2:10" x14ac:dyDescent="0.25">
      <c r="B358" s="30">
        <v>111.41</v>
      </c>
      <c r="C358" s="31">
        <v>1000</v>
      </c>
      <c r="D358" s="31" t="s">
        <v>406</v>
      </c>
      <c r="E358" s="31" t="s">
        <v>407</v>
      </c>
      <c r="F358" s="31">
        <v>7.1199999999999999E-2</v>
      </c>
      <c r="G358" s="31">
        <v>7.3999999999999996E-2</v>
      </c>
      <c r="H358" s="31">
        <v>5.74E-2</v>
      </c>
      <c r="I358" s="31">
        <v>345.47</v>
      </c>
      <c r="J358" s="32">
        <v>174.15</v>
      </c>
    </row>
    <row r="359" spans="2:10" x14ac:dyDescent="0.25">
      <c r="B359" s="30">
        <v>111.74250000000001</v>
      </c>
      <c r="C359" s="31">
        <v>1002.34</v>
      </c>
      <c r="D359" s="31" t="s">
        <v>509</v>
      </c>
      <c r="E359" s="31" t="s">
        <v>493</v>
      </c>
      <c r="F359" s="31">
        <v>5.0000000000000001E-3</v>
      </c>
      <c r="G359" s="31">
        <v>5.1999999999999998E-3</v>
      </c>
      <c r="H359" s="31">
        <v>3.7000000000000002E-3</v>
      </c>
      <c r="I359" s="31">
        <v>345.47</v>
      </c>
      <c r="J359" s="32">
        <v>174.15</v>
      </c>
    </row>
    <row r="360" spans="2:10" ht="15.75" thickBot="1" x14ac:dyDescent="0.3">
      <c r="B360" s="33">
        <v>111.825</v>
      </c>
      <c r="C360" s="34">
        <v>1002.93</v>
      </c>
      <c r="D360" s="34"/>
      <c r="E360" s="34" t="s">
        <v>255</v>
      </c>
      <c r="F360" s="34">
        <v>0.01</v>
      </c>
      <c r="G360" s="34">
        <v>1.0200000000000001E-2</v>
      </c>
      <c r="H360" s="34">
        <v>7.3000000000000001E-3</v>
      </c>
      <c r="I360" s="34">
        <v>345.47</v>
      </c>
      <c r="J360" s="35">
        <v>174.15</v>
      </c>
    </row>
    <row r="374" spans="2:10" ht="15.75" thickBot="1" x14ac:dyDescent="0.3"/>
    <row r="375" spans="2:10" ht="15.75" thickBot="1" x14ac:dyDescent="0.3">
      <c r="B375" s="24" t="s">
        <v>93</v>
      </c>
      <c r="C375" s="25" t="s">
        <v>94</v>
      </c>
      <c r="D375" s="25" t="s">
        <v>95</v>
      </c>
      <c r="E375" s="25" t="s">
        <v>96</v>
      </c>
      <c r="F375" s="25" t="s">
        <v>97</v>
      </c>
      <c r="G375" s="25" t="s">
        <v>98</v>
      </c>
      <c r="H375" s="25" t="s">
        <v>99</v>
      </c>
      <c r="I375" s="25" t="s">
        <v>88</v>
      </c>
      <c r="J375" s="26" t="s">
        <v>100</v>
      </c>
    </row>
    <row r="376" spans="2:10" x14ac:dyDescent="0.25">
      <c r="B376" s="37">
        <v>111.9299</v>
      </c>
      <c r="C376" s="38">
        <v>1003.67</v>
      </c>
      <c r="D376" s="38"/>
      <c r="E376" s="38" t="s">
        <v>255</v>
      </c>
      <c r="F376" s="38">
        <v>1.9E-3</v>
      </c>
      <c r="G376" s="38">
        <v>1.9E-3</v>
      </c>
      <c r="H376" s="38">
        <v>1.4E-3</v>
      </c>
      <c r="I376" s="38">
        <v>345.47</v>
      </c>
      <c r="J376" s="39">
        <v>174.15</v>
      </c>
    </row>
    <row r="377" spans="2:10" x14ac:dyDescent="0.25">
      <c r="B377" s="30">
        <v>112.16079999999999</v>
      </c>
      <c r="C377" s="31">
        <v>1005.29</v>
      </c>
      <c r="D377" s="31" t="s">
        <v>372</v>
      </c>
      <c r="E377" s="31" t="s">
        <v>494</v>
      </c>
      <c r="F377" s="31">
        <v>1.9599999999999999E-2</v>
      </c>
      <c r="G377" s="31">
        <v>1.8499999999999999E-2</v>
      </c>
      <c r="H377" s="31">
        <v>1.6E-2</v>
      </c>
      <c r="I377" s="31">
        <v>345.47</v>
      </c>
      <c r="J377" s="32">
        <v>174.15</v>
      </c>
    </row>
    <row r="378" spans="2:10" x14ac:dyDescent="0.25">
      <c r="B378" s="30">
        <v>112.4414</v>
      </c>
      <c r="C378" s="31">
        <v>1007.26</v>
      </c>
      <c r="D378" s="31"/>
      <c r="E378" s="31" t="s">
        <v>255</v>
      </c>
      <c r="F378" s="31">
        <v>3.0999999999999999E-3</v>
      </c>
      <c r="G378" s="31">
        <v>3.0000000000000001E-3</v>
      </c>
      <c r="H378" s="31">
        <v>2.5999999999999999E-3</v>
      </c>
      <c r="I378" s="31">
        <v>345.47</v>
      </c>
      <c r="J378" s="32">
        <v>174.15</v>
      </c>
    </row>
    <row r="379" spans="2:10" x14ac:dyDescent="0.25">
      <c r="B379" s="30">
        <v>112.6807</v>
      </c>
      <c r="C379" s="31">
        <v>1008.94</v>
      </c>
      <c r="D379" s="31"/>
      <c r="E379" s="31" t="s">
        <v>255</v>
      </c>
      <c r="F379" s="31">
        <v>6.0000000000000001E-3</v>
      </c>
      <c r="G379" s="31">
        <v>5.7000000000000002E-3</v>
      </c>
      <c r="H379" s="31">
        <v>4.8999999999999998E-3</v>
      </c>
      <c r="I379" s="31">
        <v>345.47</v>
      </c>
      <c r="J379" s="32">
        <v>174.15</v>
      </c>
    </row>
    <row r="380" spans="2:10" x14ac:dyDescent="0.25">
      <c r="B380" s="30">
        <v>112.94499999999999</v>
      </c>
      <c r="C380" s="31">
        <v>1010.78</v>
      </c>
      <c r="D380" s="31" t="s">
        <v>360</v>
      </c>
      <c r="E380" s="31" t="s">
        <v>495</v>
      </c>
      <c r="F380" s="31">
        <v>8.6699999999999999E-2</v>
      </c>
      <c r="G380" s="31">
        <v>7.3599999999999999E-2</v>
      </c>
      <c r="H380" s="31">
        <v>8.2799999999999999E-2</v>
      </c>
      <c r="I380" s="31">
        <v>349.01600000000002</v>
      </c>
      <c r="J380" s="32">
        <v>176.12</v>
      </c>
    </row>
    <row r="381" spans="2:10" x14ac:dyDescent="0.25">
      <c r="B381" s="30">
        <v>113.2462</v>
      </c>
      <c r="C381" s="31">
        <v>1012.88</v>
      </c>
      <c r="D381" s="31" t="s">
        <v>402</v>
      </c>
      <c r="E381" s="31" t="s">
        <v>496</v>
      </c>
      <c r="F381" s="31">
        <v>1.52E-2</v>
      </c>
      <c r="G381" s="31">
        <v>1.34E-2</v>
      </c>
      <c r="H381" s="31">
        <v>1.2999999999999999E-2</v>
      </c>
      <c r="I381" s="31">
        <v>347.14400000000001</v>
      </c>
      <c r="J381" s="32">
        <v>175.08</v>
      </c>
    </row>
    <row r="382" spans="2:10" x14ac:dyDescent="0.25">
      <c r="B382" s="30">
        <v>113.33459999999999</v>
      </c>
      <c r="C382" s="31">
        <v>1013.49</v>
      </c>
      <c r="D382" s="31"/>
      <c r="E382" s="31" t="s">
        <v>255</v>
      </c>
      <c r="F382" s="31">
        <v>7.9000000000000008E-3</v>
      </c>
      <c r="G382" s="31">
        <v>6.8999999999999999E-3</v>
      </c>
      <c r="H382" s="31">
        <v>6.7000000000000002E-3</v>
      </c>
      <c r="I382" s="31">
        <v>347.14400000000001</v>
      </c>
      <c r="J382" s="32">
        <v>175.08</v>
      </c>
    </row>
    <row r="383" spans="2:10" x14ac:dyDescent="0.25">
      <c r="B383" s="30">
        <v>113.4933</v>
      </c>
      <c r="C383" s="31">
        <v>1014.6</v>
      </c>
      <c r="D383" s="31"/>
      <c r="E383" s="31" t="s">
        <v>255</v>
      </c>
      <c r="F383" s="31">
        <v>1.1999999999999999E-3</v>
      </c>
      <c r="G383" s="31">
        <v>1.1000000000000001E-3</v>
      </c>
      <c r="H383" s="31">
        <v>1.1000000000000001E-3</v>
      </c>
      <c r="I383" s="31">
        <v>347.14400000000001</v>
      </c>
      <c r="J383" s="32">
        <v>175.08</v>
      </c>
    </row>
    <row r="384" spans="2:10" x14ac:dyDescent="0.25">
      <c r="B384" s="30">
        <v>113.7298</v>
      </c>
      <c r="C384" s="31">
        <v>1016.24</v>
      </c>
      <c r="D384" s="31" t="s">
        <v>402</v>
      </c>
      <c r="E384" s="31" t="s">
        <v>497</v>
      </c>
      <c r="F384" s="31">
        <v>1.4500000000000001E-2</v>
      </c>
      <c r="G384" s="31">
        <v>1.2800000000000001E-2</v>
      </c>
      <c r="H384" s="31">
        <v>1.24E-2</v>
      </c>
      <c r="I384" s="31">
        <v>350.834</v>
      </c>
      <c r="J384" s="32">
        <v>177.13</v>
      </c>
    </row>
    <row r="385" spans="2:10" x14ac:dyDescent="0.25">
      <c r="B385" s="30">
        <v>113.93389999999999</v>
      </c>
      <c r="C385" s="31">
        <v>1017.65</v>
      </c>
      <c r="D385" s="31" t="s">
        <v>509</v>
      </c>
      <c r="E385" s="31" t="s">
        <v>498</v>
      </c>
      <c r="F385" s="31">
        <v>3.7000000000000002E-3</v>
      </c>
      <c r="G385" s="31">
        <v>3.8E-3</v>
      </c>
      <c r="H385" s="31">
        <v>2.7000000000000001E-3</v>
      </c>
      <c r="I385" s="31">
        <v>350.834</v>
      </c>
      <c r="J385" s="32">
        <v>177.13</v>
      </c>
    </row>
    <row r="386" spans="2:10" x14ac:dyDescent="0.25">
      <c r="B386" s="30">
        <v>114.07429999999999</v>
      </c>
      <c r="C386" s="31">
        <v>1018.62</v>
      </c>
      <c r="D386" s="31" t="s">
        <v>509</v>
      </c>
      <c r="E386" s="31" t="s">
        <v>499</v>
      </c>
      <c r="F386" s="31">
        <v>2.7000000000000001E-3</v>
      </c>
      <c r="G386" s="31">
        <v>2.8E-3</v>
      </c>
      <c r="H386" s="31">
        <v>2E-3</v>
      </c>
      <c r="I386" s="31">
        <v>350.834</v>
      </c>
      <c r="J386" s="32">
        <v>177.13</v>
      </c>
    </row>
    <row r="387" spans="2:10" x14ac:dyDescent="0.25">
      <c r="B387" s="30">
        <v>114.28579999999999</v>
      </c>
      <c r="C387" s="31">
        <v>1020.08</v>
      </c>
      <c r="D387" s="31"/>
      <c r="E387" s="31" t="s">
        <v>255</v>
      </c>
      <c r="F387" s="31">
        <v>3.3E-3</v>
      </c>
      <c r="G387" s="31">
        <v>3.3E-3</v>
      </c>
      <c r="H387" s="31">
        <v>2.3999999999999998E-3</v>
      </c>
      <c r="I387" s="31">
        <v>350.834</v>
      </c>
      <c r="J387" s="32">
        <v>177.13</v>
      </c>
    </row>
    <row r="388" spans="2:10" x14ac:dyDescent="0.25">
      <c r="B388" s="30">
        <v>114.5017</v>
      </c>
      <c r="C388" s="31">
        <v>1021.56</v>
      </c>
      <c r="D388" s="31"/>
      <c r="E388" s="31" t="s">
        <v>255</v>
      </c>
      <c r="F388" s="31">
        <v>5.1999999999999998E-3</v>
      </c>
      <c r="G388" s="31">
        <v>5.3E-3</v>
      </c>
      <c r="H388" s="31">
        <v>3.8E-3</v>
      </c>
      <c r="I388" s="31">
        <v>350.834</v>
      </c>
      <c r="J388" s="32">
        <v>177.13</v>
      </c>
    </row>
    <row r="389" spans="2:10" x14ac:dyDescent="0.25">
      <c r="B389" s="30">
        <v>114.71420000000001</v>
      </c>
      <c r="C389" s="31">
        <v>1023.02</v>
      </c>
      <c r="D389" s="31"/>
      <c r="E389" s="31" t="s">
        <v>255</v>
      </c>
      <c r="F389" s="31">
        <v>3.5000000000000001E-3</v>
      </c>
      <c r="G389" s="31">
        <v>3.5999999999999999E-3</v>
      </c>
      <c r="H389" s="31">
        <v>2.5000000000000001E-3</v>
      </c>
      <c r="I389" s="31">
        <v>350.834</v>
      </c>
      <c r="J389" s="32">
        <v>177.13</v>
      </c>
    </row>
    <row r="390" spans="2:10" x14ac:dyDescent="0.25">
      <c r="B390" s="30">
        <v>114.87560000000001</v>
      </c>
      <c r="C390" s="31">
        <v>1024.1300000000001</v>
      </c>
      <c r="D390" s="31" t="s">
        <v>402</v>
      </c>
      <c r="E390" s="31" t="s">
        <v>500</v>
      </c>
      <c r="F390" s="31">
        <v>2.2800000000000001E-2</v>
      </c>
      <c r="G390" s="31">
        <v>1.7899999999999999E-2</v>
      </c>
      <c r="H390" s="31">
        <v>2.2100000000000002E-2</v>
      </c>
      <c r="I390" s="31">
        <v>352.13</v>
      </c>
      <c r="J390" s="32">
        <v>177.85</v>
      </c>
    </row>
    <row r="391" spans="2:10" x14ac:dyDescent="0.25">
      <c r="B391" s="30">
        <v>115.078</v>
      </c>
      <c r="C391" s="31">
        <v>1025.51</v>
      </c>
      <c r="D391" s="31" t="s">
        <v>372</v>
      </c>
      <c r="E391" s="31" t="s">
        <v>501</v>
      </c>
      <c r="F391" s="31">
        <v>7.1999999999999998E-3</v>
      </c>
      <c r="G391" s="31">
        <v>6.7000000000000002E-3</v>
      </c>
      <c r="H391" s="31">
        <v>5.8999999999999999E-3</v>
      </c>
      <c r="I391" s="31">
        <v>354.81200000000001</v>
      </c>
      <c r="J391" s="32">
        <v>179.34</v>
      </c>
    </row>
    <row r="392" spans="2:10" x14ac:dyDescent="0.25">
      <c r="B392" s="30">
        <v>115.4183</v>
      </c>
      <c r="C392" s="31">
        <v>1027.8399999999999</v>
      </c>
      <c r="D392" s="31" t="s">
        <v>509</v>
      </c>
      <c r="E392" s="31" t="s">
        <v>502</v>
      </c>
      <c r="F392" s="31">
        <v>1.7399999999999999E-2</v>
      </c>
      <c r="G392" s="31">
        <v>1.78E-2</v>
      </c>
      <c r="H392" s="31">
        <v>1.2800000000000001E-2</v>
      </c>
      <c r="I392" s="31">
        <v>32</v>
      </c>
      <c r="J392" s="32">
        <v>0</v>
      </c>
    </row>
    <row r="393" spans="2:10" x14ac:dyDescent="0.25">
      <c r="B393" s="30">
        <v>115.8369</v>
      </c>
      <c r="C393" s="31">
        <v>1030.69</v>
      </c>
      <c r="D393" s="31"/>
      <c r="E393" s="31" t="s">
        <v>255</v>
      </c>
      <c r="F393" s="31">
        <v>3.3E-3</v>
      </c>
      <c r="G393" s="31">
        <v>3.3999999999999998E-3</v>
      </c>
      <c r="H393" s="31">
        <v>2.3999999999999998E-3</v>
      </c>
      <c r="I393" s="31">
        <v>32</v>
      </c>
      <c r="J393" s="32">
        <v>0</v>
      </c>
    </row>
    <row r="394" spans="2:10" x14ac:dyDescent="0.25">
      <c r="B394" s="30">
        <v>115.9264</v>
      </c>
      <c r="C394" s="31">
        <v>1031.29</v>
      </c>
      <c r="D394" s="31" t="s">
        <v>509</v>
      </c>
      <c r="E394" s="31" t="s">
        <v>503</v>
      </c>
      <c r="F394" s="31">
        <v>3.8E-3</v>
      </c>
      <c r="G394" s="31">
        <v>3.8999999999999998E-3</v>
      </c>
      <c r="H394" s="31">
        <v>2.8E-3</v>
      </c>
      <c r="I394" s="31">
        <v>32</v>
      </c>
      <c r="J394" s="32">
        <v>0</v>
      </c>
    </row>
    <row r="395" spans="2:10" x14ac:dyDescent="0.25">
      <c r="B395" s="30">
        <v>116.31829999999999</v>
      </c>
      <c r="C395" s="31">
        <v>1033.95</v>
      </c>
      <c r="D395" s="31" t="s">
        <v>509</v>
      </c>
      <c r="E395" s="31" t="s">
        <v>504</v>
      </c>
      <c r="F395" s="31">
        <v>1.72E-2</v>
      </c>
      <c r="G395" s="31">
        <v>1.7600000000000001E-2</v>
      </c>
      <c r="H395" s="31">
        <v>1.26E-2</v>
      </c>
      <c r="I395" s="31">
        <v>32</v>
      </c>
      <c r="J395" s="32">
        <v>0</v>
      </c>
    </row>
    <row r="396" spans="2:10" x14ac:dyDescent="0.25">
      <c r="B396" s="30">
        <v>116.4517</v>
      </c>
      <c r="C396" s="31">
        <v>1034.8499999999999</v>
      </c>
      <c r="D396" s="31"/>
      <c r="E396" s="31" t="s">
        <v>255</v>
      </c>
      <c r="F396" s="31">
        <v>2.2000000000000001E-3</v>
      </c>
      <c r="G396" s="31">
        <v>2.3E-3</v>
      </c>
      <c r="H396" s="31">
        <v>1.6000000000000001E-3</v>
      </c>
      <c r="I396" s="31">
        <v>32</v>
      </c>
      <c r="J396" s="32">
        <v>0</v>
      </c>
    </row>
    <row r="397" spans="2:10" x14ac:dyDescent="0.25">
      <c r="B397" s="30">
        <v>116.6173</v>
      </c>
      <c r="C397" s="31">
        <v>1035.97</v>
      </c>
      <c r="D397" s="31"/>
      <c r="E397" s="31" t="s">
        <v>255</v>
      </c>
      <c r="F397" s="31">
        <v>1.1999999999999999E-3</v>
      </c>
      <c r="G397" s="31">
        <v>1.1999999999999999E-3</v>
      </c>
      <c r="H397" s="31">
        <v>8.0000000000000004E-4</v>
      </c>
      <c r="I397" s="31">
        <v>32</v>
      </c>
      <c r="J397" s="32">
        <v>0</v>
      </c>
    </row>
    <row r="398" spans="2:10" x14ac:dyDescent="0.25">
      <c r="B398" s="30">
        <v>116.8887</v>
      </c>
      <c r="C398" s="31">
        <v>1037.8</v>
      </c>
      <c r="D398" s="31"/>
      <c r="E398" s="31" t="s">
        <v>255</v>
      </c>
      <c r="F398" s="31">
        <v>1.4E-3</v>
      </c>
      <c r="G398" s="31">
        <v>1.4E-3</v>
      </c>
      <c r="H398" s="31">
        <v>1E-3</v>
      </c>
      <c r="I398" s="31">
        <v>32</v>
      </c>
      <c r="J398" s="32">
        <v>0</v>
      </c>
    </row>
    <row r="399" spans="2:10" x14ac:dyDescent="0.25">
      <c r="B399" s="30">
        <v>116.9832</v>
      </c>
      <c r="C399" s="31">
        <v>1038.43</v>
      </c>
      <c r="D399" s="31" t="s">
        <v>509</v>
      </c>
      <c r="E399" s="31" t="s">
        <v>505</v>
      </c>
      <c r="F399" s="31">
        <v>8.6999999999999994E-3</v>
      </c>
      <c r="G399" s="31">
        <v>8.2000000000000007E-3</v>
      </c>
      <c r="H399" s="31">
        <v>6.4000000000000003E-3</v>
      </c>
      <c r="I399" s="31">
        <v>32</v>
      </c>
      <c r="J399" s="32">
        <v>0</v>
      </c>
    </row>
    <row r="400" spans="2:10" x14ac:dyDescent="0.25">
      <c r="B400" s="30">
        <v>117.2642</v>
      </c>
      <c r="C400" s="31">
        <v>1040.32</v>
      </c>
      <c r="D400" s="31"/>
      <c r="E400" s="31" t="s">
        <v>255</v>
      </c>
      <c r="F400" s="31">
        <v>5.3E-3</v>
      </c>
      <c r="G400" s="31">
        <v>5.1000000000000004E-3</v>
      </c>
      <c r="H400" s="31">
        <v>4.0000000000000001E-3</v>
      </c>
      <c r="I400" s="31">
        <v>32</v>
      </c>
      <c r="J400" s="32">
        <v>0</v>
      </c>
    </row>
    <row r="401" spans="2:10" x14ac:dyDescent="0.25">
      <c r="B401" s="27">
        <v>117.49169999999999</v>
      </c>
      <c r="C401" s="28">
        <v>1041.8399999999999</v>
      </c>
      <c r="D401" s="28"/>
      <c r="E401" s="28" t="s">
        <v>255</v>
      </c>
      <c r="F401" s="28">
        <v>2.3999999999999998E-3</v>
      </c>
      <c r="G401" s="28">
        <v>2.3E-3</v>
      </c>
      <c r="H401" s="28">
        <v>1.8E-3</v>
      </c>
      <c r="I401" s="28">
        <v>32</v>
      </c>
      <c r="J401" s="29">
        <v>0</v>
      </c>
    </row>
    <row r="402" spans="2:10" x14ac:dyDescent="0.25">
      <c r="B402" s="30">
        <v>117.68170000000001</v>
      </c>
      <c r="C402" s="31">
        <v>1043.1099999999999</v>
      </c>
      <c r="D402" s="31" t="s">
        <v>402</v>
      </c>
      <c r="E402" s="31" t="s">
        <v>506</v>
      </c>
      <c r="F402" s="31">
        <v>5.1000000000000004E-3</v>
      </c>
      <c r="G402" s="31">
        <v>4.4999999999999997E-3</v>
      </c>
      <c r="H402" s="31">
        <v>4.4000000000000003E-3</v>
      </c>
      <c r="I402" s="31">
        <v>358.05200000000002</v>
      </c>
      <c r="J402" s="32">
        <v>181.14</v>
      </c>
    </row>
    <row r="403" spans="2:10" x14ac:dyDescent="0.25">
      <c r="B403" s="30">
        <v>117.8004</v>
      </c>
      <c r="C403" s="31">
        <v>1043.9000000000001</v>
      </c>
      <c r="D403" s="31"/>
      <c r="E403" s="31" t="s">
        <v>255</v>
      </c>
      <c r="F403" s="31">
        <v>1.2999999999999999E-3</v>
      </c>
      <c r="G403" s="31">
        <v>1.1000000000000001E-3</v>
      </c>
      <c r="H403" s="31">
        <v>1.1000000000000001E-3</v>
      </c>
      <c r="I403" s="31">
        <v>358.05200000000002</v>
      </c>
      <c r="J403" s="32">
        <v>181.14</v>
      </c>
    </row>
    <row r="404" spans="2:10" x14ac:dyDescent="0.25">
      <c r="B404" s="30">
        <v>117.9558</v>
      </c>
      <c r="C404" s="31">
        <v>1044.94</v>
      </c>
      <c r="D404" s="31"/>
      <c r="E404" s="31" t="s">
        <v>255</v>
      </c>
      <c r="F404" s="31">
        <v>2.2000000000000001E-3</v>
      </c>
      <c r="G404" s="31">
        <v>1.9E-3</v>
      </c>
      <c r="H404" s="31">
        <v>1.9E-3</v>
      </c>
      <c r="I404" s="31">
        <v>358.05200000000002</v>
      </c>
      <c r="J404" s="32">
        <v>181.14</v>
      </c>
    </row>
    <row r="405" spans="2:10" x14ac:dyDescent="0.25">
      <c r="B405" s="30">
        <v>118.05670000000001</v>
      </c>
      <c r="C405" s="31">
        <v>1045.6099999999999</v>
      </c>
      <c r="D405" s="31" t="s">
        <v>402</v>
      </c>
      <c r="E405" s="31" t="s">
        <v>507</v>
      </c>
      <c r="F405" s="31">
        <v>9.7000000000000003E-3</v>
      </c>
      <c r="G405" s="31">
        <v>8.6E-3</v>
      </c>
      <c r="H405" s="31">
        <v>8.3000000000000001E-3</v>
      </c>
      <c r="I405" s="31">
        <v>359.61799999999999</v>
      </c>
      <c r="J405" s="32">
        <v>182.01</v>
      </c>
    </row>
    <row r="406" spans="2:10" ht="15.75" thickBot="1" x14ac:dyDescent="0.3">
      <c r="B406" s="115">
        <v>118.38330000000001</v>
      </c>
      <c r="C406" s="116">
        <v>1047.78</v>
      </c>
      <c r="D406" s="116" t="s">
        <v>509</v>
      </c>
      <c r="E406" s="116" t="s">
        <v>508</v>
      </c>
      <c r="F406" s="116">
        <v>3.7000000000000002E-3</v>
      </c>
      <c r="G406" s="116">
        <v>3.8E-3</v>
      </c>
      <c r="H406" s="116">
        <v>2.7000000000000001E-3</v>
      </c>
      <c r="I406" s="116">
        <v>359.61799999999999</v>
      </c>
      <c r="J406" s="117">
        <v>182.01</v>
      </c>
    </row>
    <row r="407" spans="2:10" x14ac:dyDescent="0.25">
      <c r="B407" s="127"/>
      <c r="C407" s="127"/>
      <c r="D407" s="127"/>
      <c r="E407" s="127"/>
      <c r="F407" s="127"/>
      <c r="G407" s="127"/>
      <c r="H407" s="127"/>
      <c r="I407" s="127"/>
      <c r="J407" s="127"/>
    </row>
    <row r="408" spans="2:10" x14ac:dyDescent="0.25">
      <c r="B408" s="36"/>
      <c r="C408" s="36"/>
      <c r="D408" s="36"/>
      <c r="E408" s="36"/>
      <c r="F408" s="36"/>
      <c r="G408" s="36"/>
      <c r="H408" s="36"/>
      <c r="I408" s="36"/>
      <c r="J408" s="36"/>
    </row>
    <row r="420" spans="2:10" ht="15.75" thickBot="1" x14ac:dyDescent="0.3"/>
    <row r="421" spans="2:10" ht="15.75" thickBot="1" x14ac:dyDescent="0.3">
      <c r="B421" s="24" t="s">
        <v>93</v>
      </c>
      <c r="C421" s="25" t="s">
        <v>94</v>
      </c>
      <c r="D421" s="25" t="s">
        <v>95</v>
      </c>
      <c r="E421" s="25" t="s">
        <v>96</v>
      </c>
      <c r="F421" s="25" t="s">
        <v>97</v>
      </c>
      <c r="G421" s="25" t="s">
        <v>98</v>
      </c>
      <c r="H421" s="25" t="s">
        <v>99</v>
      </c>
      <c r="I421" s="25" t="s">
        <v>88</v>
      </c>
      <c r="J421" s="26" t="s">
        <v>100</v>
      </c>
    </row>
    <row r="422" spans="2:10" x14ac:dyDescent="0.25">
      <c r="B422" s="37">
        <v>118.6317</v>
      </c>
      <c r="C422" s="38">
        <v>1049.43</v>
      </c>
      <c r="D422" s="38" t="s">
        <v>402</v>
      </c>
      <c r="E422" s="38" t="s">
        <v>510</v>
      </c>
      <c r="F422" s="38">
        <v>3.7000000000000002E-3</v>
      </c>
      <c r="G422" s="38">
        <v>3.3E-3</v>
      </c>
      <c r="H422" s="38">
        <v>3.2000000000000002E-3</v>
      </c>
      <c r="I422" s="38">
        <v>362.15600000000001</v>
      </c>
      <c r="J422" s="39">
        <v>183.42</v>
      </c>
    </row>
    <row r="423" spans="2:10" x14ac:dyDescent="0.25">
      <c r="B423" s="30">
        <v>118.8028</v>
      </c>
      <c r="C423" s="31">
        <v>1050.56</v>
      </c>
      <c r="D423" s="31" t="s">
        <v>402</v>
      </c>
      <c r="E423" s="31" t="s">
        <v>511</v>
      </c>
      <c r="F423" s="31">
        <v>4.4000000000000003E-3</v>
      </c>
      <c r="G423" s="31">
        <v>3.8999999999999998E-3</v>
      </c>
      <c r="H423" s="31">
        <v>3.8E-3</v>
      </c>
      <c r="I423" s="31">
        <v>361.94</v>
      </c>
      <c r="J423" s="32">
        <v>183.3</v>
      </c>
    </row>
    <row r="424" spans="2:10" x14ac:dyDescent="0.25">
      <c r="B424" s="30">
        <v>118.9676</v>
      </c>
      <c r="C424" s="31">
        <v>1051.6500000000001</v>
      </c>
      <c r="D424" s="31"/>
      <c r="E424" s="31" t="s">
        <v>255</v>
      </c>
      <c r="F424" s="31">
        <v>1.1999999999999999E-3</v>
      </c>
      <c r="G424" s="31">
        <v>1E-3</v>
      </c>
      <c r="H424" s="31">
        <v>1E-3</v>
      </c>
      <c r="I424" s="31">
        <v>361.94</v>
      </c>
      <c r="J424" s="32">
        <v>183.3</v>
      </c>
    </row>
    <row r="425" spans="2:10" x14ac:dyDescent="0.25">
      <c r="B425" s="30">
        <v>119.1264</v>
      </c>
      <c r="C425" s="31">
        <v>1052.7</v>
      </c>
      <c r="D425" s="31" t="s">
        <v>402</v>
      </c>
      <c r="E425" s="31" t="s">
        <v>512</v>
      </c>
      <c r="F425" s="31">
        <v>2.8999999999999998E-3</v>
      </c>
      <c r="G425" s="31">
        <v>2.5000000000000001E-3</v>
      </c>
      <c r="H425" s="31">
        <v>2.5000000000000001E-3</v>
      </c>
      <c r="I425" s="31">
        <v>362.51600000000002</v>
      </c>
      <c r="J425" s="32">
        <v>183.62</v>
      </c>
    </row>
    <row r="426" spans="2:10" x14ac:dyDescent="0.25">
      <c r="B426" s="30">
        <v>119.2302</v>
      </c>
      <c r="C426" s="31">
        <v>1053.3800000000001</v>
      </c>
      <c r="D426" s="31"/>
      <c r="E426" s="31" t="s">
        <v>255</v>
      </c>
      <c r="F426" s="31">
        <v>6.9999999999999999E-4</v>
      </c>
      <c r="G426" s="31">
        <v>5.9999999999999995E-4</v>
      </c>
      <c r="H426" s="31">
        <v>5.9999999999999995E-4</v>
      </c>
      <c r="I426" s="31">
        <v>362.51600000000002</v>
      </c>
      <c r="J426" s="32">
        <v>183.62</v>
      </c>
    </row>
    <row r="427" spans="2:10" x14ac:dyDescent="0.25">
      <c r="B427" s="30">
        <v>119.5042</v>
      </c>
      <c r="C427" s="31">
        <v>1055.18</v>
      </c>
      <c r="D427" s="31" t="s">
        <v>402</v>
      </c>
      <c r="E427" s="31" t="s">
        <v>513</v>
      </c>
      <c r="F427" s="31">
        <v>2.8999999999999998E-3</v>
      </c>
      <c r="G427" s="31">
        <v>2.5000000000000001E-3</v>
      </c>
      <c r="H427" s="31">
        <v>2.5000000000000001E-3</v>
      </c>
      <c r="I427" s="31">
        <v>362.22800000000001</v>
      </c>
      <c r="J427" s="32">
        <v>183.46</v>
      </c>
    </row>
    <row r="428" spans="2:10" x14ac:dyDescent="0.25">
      <c r="B428" s="30">
        <v>119.66330000000001</v>
      </c>
      <c r="C428" s="31">
        <v>1056.23</v>
      </c>
      <c r="D428" s="31" t="s">
        <v>372</v>
      </c>
      <c r="E428" s="31" t="s">
        <v>514</v>
      </c>
      <c r="F428" s="31">
        <v>3.8E-3</v>
      </c>
      <c r="G428" s="31">
        <v>3.5999999999999999E-3</v>
      </c>
      <c r="H428" s="31">
        <v>2.8E-3</v>
      </c>
      <c r="I428" s="31">
        <v>368.96</v>
      </c>
      <c r="J428" s="32">
        <v>187.2</v>
      </c>
    </row>
    <row r="429" spans="2:10" x14ac:dyDescent="0.25">
      <c r="B429" s="30">
        <v>119.8467</v>
      </c>
      <c r="C429" s="31">
        <v>1057.43</v>
      </c>
      <c r="D429" s="31" t="s">
        <v>509</v>
      </c>
      <c r="E429" s="31" t="s">
        <v>515</v>
      </c>
      <c r="F429" s="31">
        <v>1.4E-3</v>
      </c>
      <c r="G429" s="31">
        <v>1.5E-3</v>
      </c>
      <c r="H429" s="31">
        <v>1.1000000000000001E-3</v>
      </c>
      <c r="I429" s="31">
        <v>368.96</v>
      </c>
      <c r="J429" s="32">
        <v>187.2</v>
      </c>
    </row>
    <row r="430" spans="2:10" x14ac:dyDescent="0.25">
      <c r="B430" s="30">
        <v>120.1069</v>
      </c>
      <c r="C430" s="31">
        <v>1059.1400000000001</v>
      </c>
      <c r="D430" s="31" t="s">
        <v>516</v>
      </c>
      <c r="E430" s="31" t="s">
        <v>517</v>
      </c>
      <c r="F430" s="31">
        <v>2E-3</v>
      </c>
      <c r="G430" s="31">
        <v>1.9E-3</v>
      </c>
      <c r="H430" s="31">
        <v>1.5E-3</v>
      </c>
      <c r="I430" s="31">
        <v>368.96</v>
      </c>
      <c r="J430" s="32">
        <v>187.2</v>
      </c>
    </row>
    <row r="431" spans="2:10" x14ac:dyDescent="0.25">
      <c r="B431" s="30">
        <v>120.4365</v>
      </c>
      <c r="C431" s="31">
        <v>1061.29</v>
      </c>
      <c r="D431" s="31" t="s">
        <v>402</v>
      </c>
      <c r="E431" s="31" t="s">
        <v>518</v>
      </c>
      <c r="F431" s="31">
        <v>3.8999999999999998E-3</v>
      </c>
      <c r="G431" s="31">
        <v>3.3999999999999998E-3</v>
      </c>
      <c r="H431" s="31">
        <v>3.3999999999999998E-3</v>
      </c>
      <c r="I431" s="31">
        <v>364.94600000000003</v>
      </c>
      <c r="J431" s="32">
        <v>184.97</v>
      </c>
    </row>
    <row r="432" spans="2:10" x14ac:dyDescent="0.25">
      <c r="B432" s="30">
        <v>120.68899999999999</v>
      </c>
      <c r="C432" s="31">
        <v>1062.93</v>
      </c>
      <c r="D432" s="31" t="s">
        <v>509</v>
      </c>
      <c r="E432" s="31" t="s">
        <v>519</v>
      </c>
      <c r="F432" s="31">
        <v>1.6999999999999999E-3</v>
      </c>
      <c r="G432" s="31">
        <v>1.8E-3</v>
      </c>
      <c r="H432" s="31">
        <v>1.2999999999999999E-3</v>
      </c>
      <c r="I432" s="31">
        <v>364.94600000000003</v>
      </c>
      <c r="J432" s="32">
        <v>184.97</v>
      </c>
    </row>
    <row r="433" spans="2:10" x14ac:dyDescent="0.25">
      <c r="B433" s="30">
        <v>120.8193</v>
      </c>
      <c r="C433" s="31">
        <v>1063.78</v>
      </c>
      <c r="D433" s="31"/>
      <c r="E433" s="31" t="s">
        <v>255</v>
      </c>
      <c r="F433" s="31">
        <v>2.9999999999999997E-4</v>
      </c>
      <c r="G433" s="31">
        <v>2.9999999999999997E-4</v>
      </c>
      <c r="H433" s="31">
        <v>2.0000000000000001E-4</v>
      </c>
      <c r="I433" s="31">
        <v>364.94600000000003</v>
      </c>
      <c r="J433" s="32">
        <v>184.97</v>
      </c>
    </row>
    <row r="434" spans="2:10" x14ac:dyDescent="0.25">
      <c r="B434" s="30">
        <v>121.15179999999999</v>
      </c>
      <c r="C434" s="31">
        <v>1065.93</v>
      </c>
      <c r="D434" s="31" t="s">
        <v>509</v>
      </c>
      <c r="E434" s="31" t="s">
        <v>520</v>
      </c>
      <c r="F434" s="31">
        <v>1.1000000000000001E-3</v>
      </c>
      <c r="G434" s="31">
        <v>1.1000000000000001E-3</v>
      </c>
      <c r="H434" s="31">
        <v>8.0000000000000004E-4</v>
      </c>
      <c r="I434" s="31">
        <v>364.94600000000003</v>
      </c>
      <c r="J434" s="32">
        <v>184.97</v>
      </c>
    </row>
    <row r="435" spans="2:10" x14ac:dyDescent="0.25">
      <c r="B435" s="30">
        <v>121.3528</v>
      </c>
      <c r="C435" s="31">
        <v>1067.23</v>
      </c>
      <c r="D435" s="31"/>
      <c r="E435" s="31" t="s">
        <v>255</v>
      </c>
      <c r="F435" s="31">
        <v>8.9999999999999998E-4</v>
      </c>
      <c r="G435" s="31">
        <v>1E-3</v>
      </c>
      <c r="H435" s="31">
        <v>6.9999999999999999E-4</v>
      </c>
      <c r="I435" s="31">
        <v>364.94600000000003</v>
      </c>
      <c r="J435" s="32">
        <v>184.97</v>
      </c>
    </row>
    <row r="436" spans="2:10" x14ac:dyDescent="0.25">
      <c r="B436" s="30">
        <v>121.62860000000001</v>
      </c>
      <c r="C436" s="31">
        <v>1069.02</v>
      </c>
      <c r="D436" s="31" t="s">
        <v>509</v>
      </c>
      <c r="E436" s="31" t="s">
        <v>521</v>
      </c>
      <c r="F436" s="31">
        <v>2E-3</v>
      </c>
      <c r="G436" s="31">
        <v>2E-3</v>
      </c>
      <c r="H436" s="31">
        <v>1.4E-3</v>
      </c>
      <c r="I436" s="31">
        <v>364.94600000000003</v>
      </c>
      <c r="J436" s="32">
        <v>184.97</v>
      </c>
    </row>
    <row r="437" spans="2:10" x14ac:dyDescent="0.25">
      <c r="B437" s="30">
        <v>121.9683</v>
      </c>
      <c r="C437" s="31">
        <v>1071.2</v>
      </c>
      <c r="D437" s="31" t="s">
        <v>402</v>
      </c>
      <c r="E437" s="31" t="s">
        <v>522</v>
      </c>
      <c r="F437" s="31">
        <v>3.7000000000000002E-3</v>
      </c>
      <c r="G437" s="31">
        <v>3.2000000000000002E-3</v>
      </c>
      <c r="H437" s="31">
        <v>3.2000000000000002E-3</v>
      </c>
      <c r="I437" s="31">
        <v>368.36599999999999</v>
      </c>
      <c r="J437" s="32">
        <v>186.87</v>
      </c>
    </row>
    <row r="438" spans="2:10" x14ac:dyDescent="0.25">
      <c r="B438" s="30">
        <v>122.34820000000001</v>
      </c>
      <c r="C438" s="31">
        <v>1073.6400000000001</v>
      </c>
      <c r="D438" s="31" t="s">
        <v>402</v>
      </c>
      <c r="E438" s="31" t="s">
        <v>523</v>
      </c>
      <c r="F438" s="31">
        <v>1.6000000000000001E-3</v>
      </c>
      <c r="G438" s="31">
        <v>1.4E-3</v>
      </c>
      <c r="H438" s="31">
        <v>1.4E-3</v>
      </c>
      <c r="I438" s="31">
        <v>370.83199999999999</v>
      </c>
      <c r="J438" s="32">
        <v>188.24</v>
      </c>
    </row>
    <row r="439" spans="2:10" x14ac:dyDescent="0.25">
      <c r="B439" s="30">
        <v>122.54470000000001</v>
      </c>
      <c r="C439" s="31">
        <v>1074.9000000000001</v>
      </c>
      <c r="D439" s="31" t="s">
        <v>509</v>
      </c>
      <c r="E439" s="31" t="s">
        <v>524</v>
      </c>
      <c r="F439" s="31">
        <v>8.9999999999999998E-4</v>
      </c>
      <c r="G439" s="31">
        <v>8.9999999999999998E-4</v>
      </c>
      <c r="H439" s="31">
        <v>5.9999999999999995E-4</v>
      </c>
      <c r="I439" s="31">
        <v>370.83199999999999</v>
      </c>
      <c r="J439" s="32">
        <v>188.24</v>
      </c>
    </row>
    <row r="440" spans="2:10" x14ac:dyDescent="0.25">
      <c r="B440" s="30">
        <v>123.08969999999999</v>
      </c>
      <c r="C440" s="31">
        <v>1078.3800000000001</v>
      </c>
      <c r="D440" s="31" t="s">
        <v>402</v>
      </c>
      <c r="E440" s="31" t="s">
        <v>525</v>
      </c>
      <c r="F440" s="31">
        <v>2.8999999999999998E-3</v>
      </c>
      <c r="G440" s="31">
        <v>2.5000000000000001E-3</v>
      </c>
      <c r="H440" s="31">
        <v>2.5000000000000001E-3</v>
      </c>
      <c r="I440" s="31">
        <v>373.13600000000002</v>
      </c>
      <c r="J440" s="32">
        <v>189.52</v>
      </c>
    </row>
    <row r="441" spans="2:10" x14ac:dyDescent="0.25">
      <c r="B441" s="30">
        <v>123.2792</v>
      </c>
      <c r="C441" s="31">
        <v>1079.5899999999999</v>
      </c>
      <c r="D441" s="31"/>
      <c r="E441" s="31" t="s">
        <v>255</v>
      </c>
      <c r="F441" s="31">
        <v>6.9999999999999999E-4</v>
      </c>
      <c r="G441" s="31">
        <v>5.9999999999999995E-4</v>
      </c>
      <c r="H441" s="31">
        <v>5.9999999999999995E-4</v>
      </c>
      <c r="I441" s="31">
        <v>373.13600000000002</v>
      </c>
      <c r="J441" s="32">
        <v>189.52</v>
      </c>
    </row>
    <row r="442" spans="2:10" x14ac:dyDescent="0.25">
      <c r="B442" s="30">
        <v>124.0142</v>
      </c>
      <c r="C442" s="31">
        <v>1084.24</v>
      </c>
      <c r="D442" s="31" t="s">
        <v>402</v>
      </c>
      <c r="E442" s="31" t="s">
        <v>526</v>
      </c>
      <c r="F442" s="31">
        <v>5.0000000000000001E-4</v>
      </c>
      <c r="G442" s="31">
        <v>4.0000000000000002E-4</v>
      </c>
      <c r="H442" s="31">
        <v>4.0000000000000002E-4</v>
      </c>
      <c r="I442" s="31">
        <v>374.09</v>
      </c>
      <c r="J442" s="32">
        <v>190.05</v>
      </c>
    </row>
    <row r="443" spans="2:10" x14ac:dyDescent="0.25">
      <c r="B443" s="30">
        <v>124.5667</v>
      </c>
      <c r="C443" s="31">
        <v>1087.73</v>
      </c>
      <c r="D443" s="31"/>
      <c r="E443" s="31" t="s">
        <v>255</v>
      </c>
      <c r="F443" s="31">
        <v>2.9999999999999997E-4</v>
      </c>
      <c r="G443" s="31">
        <v>2.9999999999999997E-4</v>
      </c>
      <c r="H443" s="31">
        <v>2.9999999999999997E-4</v>
      </c>
      <c r="I443" s="31">
        <v>374.09</v>
      </c>
      <c r="J443" s="32">
        <v>190.05</v>
      </c>
    </row>
    <row r="444" spans="2:10" x14ac:dyDescent="0.25">
      <c r="B444" s="30">
        <v>125.9958</v>
      </c>
      <c r="C444" s="31">
        <v>1096.6600000000001</v>
      </c>
      <c r="D444" s="31" t="s">
        <v>402</v>
      </c>
      <c r="E444" s="31" t="s">
        <v>527</v>
      </c>
      <c r="F444" s="31">
        <v>8.9999999999999998E-4</v>
      </c>
      <c r="G444" s="31">
        <v>8.0000000000000004E-4</v>
      </c>
      <c r="H444" s="31">
        <v>8.0000000000000004E-4</v>
      </c>
      <c r="I444" s="31">
        <v>381.11</v>
      </c>
      <c r="J444" s="32">
        <v>193.95</v>
      </c>
    </row>
    <row r="445" spans="2:10" ht="15.75" thickBot="1" x14ac:dyDescent="0.3">
      <c r="B445" s="115">
        <v>126.5333</v>
      </c>
      <c r="C445" s="116">
        <v>1100</v>
      </c>
      <c r="D445" s="116" t="s">
        <v>528</v>
      </c>
      <c r="E445" s="116" t="s">
        <v>529</v>
      </c>
      <c r="F445" s="116">
        <v>4.0000000000000002E-4</v>
      </c>
      <c r="G445" s="116">
        <v>4.0000000000000002E-4</v>
      </c>
      <c r="H445" s="116">
        <v>2.9999999999999997E-4</v>
      </c>
      <c r="I445" s="116">
        <v>384.62</v>
      </c>
      <c r="J445" s="117">
        <v>195.9</v>
      </c>
    </row>
    <row r="446" spans="2:10" x14ac:dyDescent="0.25">
      <c r="B446" s="127"/>
      <c r="C446" s="127"/>
      <c r="D446" s="127"/>
      <c r="E446" s="127"/>
      <c r="F446" s="127"/>
      <c r="G446" s="127"/>
      <c r="H446" s="127"/>
      <c r="I446" s="127"/>
      <c r="J446" s="127"/>
    </row>
    <row r="447" spans="2:10" x14ac:dyDescent="0.25"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2:10" x14ac:dyDescent="0.25">
      <c r="B448" s="36"/>
      <c r="C448" s="36"/>
      <c r="D448" s="36"/>
      <c r="E448" s="36"/>
      <c r="F448" s="36"/>
      <c r="G448" s="36"/>
      <c r="H448" s="36"/>
      <c r="I448" s="36"/>
      <c r="J448" s="36"/>
    </row>
    <row r="449" spans="2:10" x14ac:dyDescent="0.25">
      <c r="B449" s="36"/>
      <c r="C449" s="36"/>
      <c r="D449" s="36"/>
      <c r="E449" s="36"/>
      <c r="F449" s="36"/>
      <c r="G449" s="36"/>
      <c r="H449" s="36"/>
      <c r="I449" s="36"/>
      <c r="J449" s="36"/>
    </row>
    <row r="450" spans="2:10" x14ac:dyDescent="0.25">
      <c r="B450" s="36"/>
      <c r="C450" s="36"/>
      <c r="D450" s="36"/>
      <c r="E450" s="36"/>
      <c r="F450" s="36"/>
      <c r="G450" s="36"/>
      <c r="H450" s="36"/>
      <c r="I450" s="36"/>
      <c r="J450" s="36"/>
    </row>
    <row r="451" spans="2:10" x14ac:dyDescent="0.25">
      <c r="B451" s="36"/>
      <c r="C451" s="36"/>
      <c r="D451" s="36"/>
      <c r="E451" s="36"/>
      <c r="F451" s="36"/>
      <c r="G451" s="36"/>
      <c r="H451" s="36"/>
      <c r="I451" s="36"/>
      <c r="J451" s="36"/>
    </row>
    <row r="452" spans="2:10" x14ac:dyDescent="0.25">
      <c r="B452" s="36"/>
      <c r="C452" s="36"/>
      <c r="D452" s="36"/>
      <c r="E452" s="36"/>
      <c r="F452" s="36"/>
      <c r="G452" s="36"/>
      <c r="H452" s="36"/>
      <c r="I452" s="36"/>
      <c r="J452" s="36"/>
    </row>
    <row r="453" spans="2:10" x14ac:dyDescent="0.25">
      <c r="B453" s="36"/>
      <c r="C453" s="36"/>
      <c r="D453" s="36"/>
      <c r="E453" s="36"/>
      <c r="F453" s="36"/>
      <c r="G453" s="36"/>
      <c r="H453" s="36"/>
      <c r="I453" s="36"/>
      <c r="J453" s="36"/>
    </row>
    <row r="454" spans="2:10" x14ac:dyDescent="0.25">
      <c r="B454" s="36"/>
      <c r="C454" s="36"/>
      <c r="D454" s="36"/>
      <c r="E454" s="36"/>
      <c r="F454" s="36"/>
      <c r="G454" s="36"/>
      <c r="H454" s="36"/>
      <c r="I454" s="36"/>
      <c r="J454" s="36"/>
    </row>
  </sheetData>
  <sheetProtection algorithmName="SHA-512" hashValue="ibPXVfK24N1ZKWFnsQhwYEcItTKUbG/CFjrTfOJ19lF/hoYT/vI5uwgpEr9u6fvauoZrUakdxk9FxSAt4hLQ9w==" saltValue="ygQjgBUIH6wTeF5g52MUGw==" spinCount="100000" sheet="1" objects="1" scenarios="1"/>
  <mergeCells count="11">
    <mergeCell ref="B12:D12"/>
    <mergeCell ref="E12:J12"/>
    <mergeCell ref="B13:D13"/>
    <mergeCell ref="E13:J13"/>
    <mergeCell ref="B7:J7"/>
    <mergeCell ref="B9:D9"/>
    <mergeCell ref="E9:J9"/>
    <mergeCell ref="B10:D10"/>
    <mergeCell ref="E10:J10"/>
    <mergeCell ref="B11:D11"/>
    <mergeCell ref="E11:J11"/>
  </mergeCells>
  <pageMargins left="0.25" right="0.25" top="0.75" bottom="0.75" header="0.3" footer="0.3"/>
  <pageSetup orientation="portrait" r:id="rId1"/>
  <headerFooter>
    <oddHeader>&amp;L&amp;G</oddHeader>
    <oddFooter>&amp;C12&amp;LAlbacora Leste Crude Assay Report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view="pageLayout" topLeftCell="A16" zoomScaleNormal="100" workbookViewId="0"/>
  </sheetViews>
  <sheetFormatPr defaultColWidth="4.5703125" defaultRowHeight="18.600000000000001" customHeight="1" x14ac:dyDescent="0.25"/>
  <cols>
    <col min="4" max="4" width="6.5703125" bestFit="1" customWidth="1"/>
  </cols>
  <sheetData>
    <row r="1" spans="1:19" ht="18.600000000000001" customHeight="1" x14ac:dyDescent="0.25">
      <c r="A1" t="s">
        <v>0</v>
      </c>
    </row>
    <row r="7" spans="1:19" ht="18.600000000000001" customHeight="1" x14ac:dyDescent="0.25">
      <c r="I7" s="129" t="s">
        <v>13</v>
      </c>
      <c r="J7" s="129"/>
      <c r="K7" s="129"/>
      <c r="L7" s="129"/>
      <c r="M7" s="129"/>
      <c r="N7" s="129"/>
      <c r="O7" s="7"/>
    </row>
    <row r="9" spans="1:19" ht="18.600000000000001" customHeight="1" x14ac:dyDescent="0.25">
      <c r="D9" s="10" t="s">
        <v>14</v>
      </c>
      <c r="Q9" s="8"/>
      <c r="S9" s="8" t="s">
        <v>15</v>
      </c>
    </row>
    <row r="11" spans="1:19" ht="18.600000000000001" customHeight="1" x14ac:dyDescent="0.25">
      <c r="D11" t="s">
        <v>16</v>
      </c>
    </row>
    <row r="12" spans="1:19" ht="18.600000000000001" customHeight="1" x14ac:dyDescent="0.25">
      <c r="D12" s="5" t="s">
        <v>17</v>
      </c>
      <c r="R12" s="11" t="s">
        <v>18</v>
      </c>
      <c r="S12">
        <v>3</v>
      </c>
    </row>
    <row r="13" spans="1:19" ht="18.600000000000001" customHeight="1" x14ac:dyDescent="0.25">
      <c r="D13" s="5" t="s">
        <v>19</v>
      </c>
      <c r="R13" s="11" t="s">
        <v>20</v>
      </c>
      <c r="S13">
        <v>4</v>
      </c>
    </row>
    <row r="15" spans="1:19" ht="18.600000000000001" customHeight="1" x14ac:dyDescent="0.25">
      <c r="D15" s="4" t="s">
        <v>21</v>
      </c>
      <c r="R15" s="11" t="s">
        <v>22</v>
      </c>
      <c r="S15">
        <v>5</v>
      </c>
    </row>
    <row r="17" spans="4:19" ht="18.600000000000001" customHeight="1" x14ac:dyDescent="0.25">
      <c r="D17" t="s">
        <v>23</v>
      </c>
    </row>
    <row r="18" spans="4:19" ht="18.600000000000001" customHeight="1" x14ac:dyDescent="0.25">
      <c r="D18" s="5" t="s">
        <v>208</v>
      </c>
      <c r="R18" s="11" t="s">
        <v>24</v>
      </c>
      <c r="S18">
        <v>6</v>
      </c>
    </row>
    <row r="19" spans="4:19" ht="18.600000000000001" customHeight="1" x14ac:dyDescent="0.25">
      <c r="D19" s="5" t="s">
        <v>104</v>
      </c>
      <c r="R19" s="11" t="s">
        <v>24</v>
      </c>
      <c r="S19">
        <v>7</v>
      </c>
    </row>
    <row r="20" spans="4:19" ht="18.600000000000001" customHeight="1" x14ac:dyDescent="0.25">
      <c r="D20" s="5" t="s">
        <v>105</v>
      </c>
      <c r="R20" s="11" t="s">
        <v>24</v>
      </c>
      <c r="S20">
        <v>8</v>
      </c>
    </row>
    <row r="21" spans="4:19" ht="18.600000000000001" customHeight="1" x14ac:dyDescent="0.25">
      <c r="D21" s="5" t="s">
        <v>212</v>
      </c>
      <c r="R21" s="11" t="s">
        <v>24</v>
      </c>
      <c r="S21">
        <v>9</v>
      </c>
    </row>
    <row r="22" spans="4:19" ht="18.600000000000001" customHeight="1" x14ac:dyDescent="0.25">
      <c r="D22" s="5" t="s">
        <v>209</v>
      </c>
      <c r="R22" s="11" t="s">
        <v>24</v>
      </c>
      <c r="S22">
        <v>10</v>
      </c>
    </row>
    <row r="23" spans="4:19" ht="18.600000000000001" customHeight="1" x14ac:dyDescent="0.25">
      <c r="D23" s="5" t="s">
        <v>210</v>
      </c>
      <c r="R23" s="11" t="s">
        <v>24</v>
      </c>
      <c r="S23">
        <v>11</v>
      </c>
    </row>
    <row r="24" spans="4:19" ht="18.600000000000001" customHeight="1" x14ac:dyDescent="0.25">
      <c r="D24" s="5" t="s">
        <v>211</v>
      </c>
      <c r="R24" s="11" t="s">
        <v>24</v>
      </c>
      <c r="S24">
        <v>12</v>
      </c>
    </row>
    <row r="25" spans="4:19" ht="18.600000000000001" customHeight="1" x14ac:dyDescent="0.25">
      <c r="D25" s="5"/>
      <c r="R25" s="11"/>
    </row>
  </sheetData>
  <sheetProtection algorithmName="SHA-512" hashValue="ALVCoygMNa7wN3l2lwQhnYXIK5BUg2by3nwDHd56iW6rzOP1LqjRNefnKFfxXdqlDd9+J7f95vsmxzb0EdvGGg==" saltValue="taHVQgw5cpyloStbSqadLQ==" spinCount="100000" sheet="1" objects="1" scenarios="1"/>
  <mergeCells count="1">
    <mergeCell ref="I7:N7"/>
  </mergeCells>
  <pageMargins left="0.25" right="0.25" top="0.75" bottom="0.75" header="0.3" footer="0.3"/>
  <pageSetup orientation="portrait" r:id="rId1"/>
  <headerFooter>
    <oddHeader>&amp;L&amp;G</oddHeader>
    <oddFooter>&amp;C2&amp;LAlbacora Leste Crude Assay Report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"/>
  <sheetViews>
    <sheetView view="pageLayout" topLeftCell="A7" zoomScaleNormal="100" workbookViewId="0"/>
  </sheetViews>
  <sheetFormatPr defaultColWidth="4.5703125" defaultRowHeight="18.600000000000001" customHeight="1" x14ac:dyDescent="0.25"/>
  <cols>
    <col min="26" max="26" width="4.5703125" customWidth="1"/>
  </cols>
  <sheetData>
    <row r="1" spans="1:20" ht="18.600000000000001" customHeight="1" x14ac:dyDescent="0.25">
      <c r="A1" t="s">
        <v>0</v>
      </c>
    </row>
    <row r="9" spans="1:20" ht="18.600000000000001" customHeight="1" x14ac:dyDescent="0.25">
      <c r="D9" s="136" t="s">
        <v>25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20" ht="18.600000000000001" customHeight="1" thickBot="1" x14ac:dyDescent="0.3"/>
    <row r="11" spans="1:20" ht="7.35" customHeight="1" thickBot="1" x14ac:dyDescent="0.3"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</row>
    <row r="12" spans="1:20" ht="18.600000000000001" customHeight="1" x14ac:dyDescent="0.25">
      <c r="D12" s="146" t="s">
        <v>26</v>
      </c>
      <c r="E12" s="147"/>
      <c r="F12" s="148"/>
      <c r="G12" s="147" t="s">
        <v>27</v>
      </c>
      <c r="H12" s="147"/>
      <c r="I12" s="147"/>
      <c r="J12" s="146" t="s">
        <v>28</v>
      </c>
      <c r="K12" s="147"/>
      <c r="L12" s="148"/>
      <c r="M12" s="141" t="s">
        <v>29</v>
      </c>
      <c r="N12" s="141"/>
      <c r="O12" s="141"/>
      <c r="P12" s="140" t="s">
        <v>28</v>
      </c>
      <c r="Q12" s="141"/>
      <c r="R12" s="142"/>
      <c r="S12" s="6"/>
      <c r="T12" s="6"/>
    </row>
    <row r="13" spans="1:20" ht="18.600000000000001" customHeight="1" thickBot="1" x14ac:dyDescent="0.3">
      <c r="D13" s="149" t="s">
        <v>30</v>
      </c>
      <c r="E13" s="150"/>
      <c r="F13" s="151"/>
      <c r="G13" s="150" t="s">
        <v>31</v>
      </c>
      <c r="H13" s="150"/>
      <c r="I13" s="150"/>
      <c r="J13" s="149" t="s">
        <v>31</v>
      </c>
      <c r="K13" s="150"/>
      <c r="L13" s="151"/>
      <c r="M13" s="144" t="s">
        <v>32</v>
      </c>
      <c r="N13" s="144"/>
      <c r="O13" s="144"/>
      <c r="P13" s="143" t="s">
        <v>32</v>
      </c>
      <c r="Q13" s="144"/>
      <c r="R13" s="145"/>
      <c r="S13" s="9"/>
      <c r="T13" s="6"/>
    </row>
    <row r="14" spans="1:20" ht="18.600000000000001" customHeight="1" x14ac:dyDescent="0.25">
      <c r="D14" s="152" t="s">
        <v>140</v>
      </c>
      <c r="E14" s="153"/>
      <c r="F14" s="154"/>
      <c r="G14" s="130">
        <f>'Summary Report'!I16</f>
        <v>0.41</v>
      </c>
      <c r="H14" s="130"/>
      <c r="I14" s="130"/>
      <c r="J14" s="137">
        <f>G14</f>
        <v>0.41</v>
      </c>
      <c r="K14" s="138"/>
      <c r="L14" s="139"/>
      <c r="M14" s="137">
        <f>'Summary Report'!I17</f>
        <v>0.71</v>
      </c>
      <c r="N14" s="138"/>
      <c r="O14" s="139"/>
      <c r="P14" s="137">
        <f>M14</f>
        <v>0.71</v>
      </c>
      <c r="Q14" s="138"/>
      <c r="R14" s="139"/>
      <c r="T14" s="13"/>
    </row>
    <row r="15" spans="1:20" ht="18.600000000000001" customHeight="1" x14ac:dyDescent="0.25">
      <c r="D15" s="133" t="s">
        <v>141</v>
      </c>
      <c r="E15" s="134"/>
      <c r="F15" s="135"/>
      <c r="G15" s="130">
        <f>'Summary Report'!J16</f>
        <v>0.93</v>
      </c>
      <c r="H15" s="130"/>
      <c r="I15" s="130"/>
      <c r="J15" s="131">
        <f t="shared" ref="J15:J16" si="0">SUM(J14,G15)</f>
        <v>1.34</v>
      </c>
      <c r="K15" s="130"/>
      <c r="L15" s="132"/>
      <c r="M15" s="131">
        <f>'Summary Report'!J17</f>
        <v>1.32</v>
      </c>
      <c r="N15" s="130"/>
      <c r="O15" s="132"/>
      <c r="P15" s="131">
        <f t="shared" ref="P15:P16" si="1">SUM(P14,M15)</f>
        <v>2.0300000000000002</v>
      </c>
      <c r="Q15" s="130"/>
      <c r="R15" s="132"/>
    </row>
    <row r="16" spans="1:20" ht="18.600000000000001" customHeight="1" x14ac:dyDescent="0.25">
      <c r="D16" s="133" t="s">
        <v>142</v>
      </c>
      <c r="E16" s="134"/>
      <c r="F16" s="135"/>
      <c r="G16" s="130">
        <f>'Summary Report'!K16</f>
        <v>1.34</v>
      </c>
      <c r="H16" s="130"/>
      <c r="I16" s="130"/>
      <c r="J16" s="131">
        <f t="shared" si="0"/>
        <v>2.68</v>
      </c>
      <c r="K16" s="130"/>
      <c r="L16" s="132"/>
      <c r="M16" s="131">
        <f>'Summary Report'!K17</f>
        <v>1.69</v>
      </c>
      <c r="N16" s="130"/>
      <c r="O16" s="132"/>
      <c r="P16" s="131">
        <f t="shared" si="1"/>
        <v>3.72</v>
      </c>
      <c r="Q16" s="130"/>
      <c r="R16" s="132"/>
    </row>
    <row r="17" spans="4:18" ht="18.600000000000001" customHeight="1" x14ac:dyDescent="0.25">
      <c r="D17" s="133" t="s">
        <v>143</v>
      </c>
      <c r="E17" s="134"/>
      <c r="F17" s="135"/>
      <c r="G17" s="130">
        <f>'Summary Report'!L16</f>
        <v>3.1</v>
      </c>
      <c r="H17" s="130"/>
      <c r="I17" s="130"/>
      <c r="J17" s="131">
        <f t="shared" ref="J17" si="2">SUM(J16,G17)</f>
        <v>5.78</v>
      </c>
      <c r="K17" s="130"/>
      <c r="L17" s="132"/>
      <c r="M17" s="131">
        <f>'Summary Report'!L17</f>
        <v>3.71</v>
      </c>
      <c r="N17" s="130"/>
      <c r="O17" s="132"/>
      <c r="P17" s="131">
        <f t="shared" ref="P17" si="3">SUM(P16,M17)</f>
        <v>7.43</v>
      </c>
      <c r="Q17" s="130"/>
      <c r="R17" s="132"/>
    </row>
    <row r="18" spans="4:18" ht="18.600000000000001" customHeight="1" x14ac:dyDescent="0.25">
      <c r="D18" s="133" t="s">
        <v>144</v>
      </c>
      <c r="E18" s="134"/>
      <c r="F18" s="135"/>
      <c r="G18" s="130">
        <f>'Summary Report'!M16</f>
        <v>4.12</v>
      </c>
      <c r="H18" s="130"/>
      <c r="I18" s="130"/>
      <c r="J18" s="131">
        <f t="shared" ref="J18:J22" si="4">SUM(J17,G18)</f>
        <v>9.9</v>
      </c>
      <c r="K18" s="130"/>
      <c r="L18" s="132"/>
      <c r="M18" s="131">
        <f>'Summary Report'!M17</f>
        <v>4.67</v>
      </c>
      <c r="N18" s="130"/>
      <c r="O18" s="132"/>
      <c r="P18" s="131">
        <f t="shared" ref="P18:P22" si="5">SUM(P17,M18)</f>
        <v>12.1</v>
      </c>
      <c r="Q18" s="130"/>
      <c r="R18" s="132"/>
    </row>
    <row r="19" spans="4:18" ht="18.600000000000001" customHeight="1" x14ac:dyDescent="0.25">
      <c r="D19" s="133" t="s">
        <v>145</v>
      </c>
      <c r="E19" s="134"/>
      <c r="F19" s="135"/>
      <c r="G19" s="130">
        <f>'Summary Report'!N16</f>
        <v>6.24</v>
      </c>
      <c r="H19" s="130"/>
      <c r="I19" s="130"/>
      <c r="J19" s="131">
        <f t="shared" si="4"/>
        <v>16.14</v>
      </c>
      <c r="K19" s="130"/>
      <c r="L19" s="132"/>
      <c r="M19" s="131">
        <f>'Summary Report'!N17</f>
        <v>6.79</v>
      </c>
      <c r="N19" s="130"/>
      <c r="O19" s="132"/>
      <c r="P19" s="131">
        <f t="shared" si="5"/>
        <v>18.89</v>
      </c>
      <c r="Q19" s="130"/>
      <c r="R19" s="132"/>
    </row>
    <row r="20" spans="4:18" ht="18.600000000000001" customHeight="1" x14ac:dyDescent="0.25">
      <c r="D20" s="133" t="s">
        <v>146</v>
      </c>
      <c r="E20" s="134"/>
      <c r="F20" s="135"/>
      <c r="G20" s="130">
        <f>'Summary Report'!O16</f>
        <v>8.1300000000000008</v>
      </c>
      <c r="H20" s="130"/>
      <c r="I20" s="130"/>
      <c r="J20" s="131">
        <f t="shared" si="4"/>
        <v>24.270000000000003</v>
      </c>
      <c r="K20" s="130"/>
      <c r="L20" s="132"/>
      <c r="M20" s="131">
        <f>'Summary Report'!O17</f>
        <v>8.64</v>
      </c>
      <c r="N20" s="130"/>
      <c r="O20" s="132"/>
      <c r="P20" s="131">
        <f t="shared" si="5"/>
        <v>27.53</v>
      </c>
      <c r="Q20" s="130"/>
      <c r="R20" s="132"/>
    </row>
    <row r="21" spans="4:18" ht="18.600000000000001" customHeight="1" x14ac:dyDescent="0.25">
      <c r="D21" s="133" t="s">
        <v>147</v>
      </c>
      <c r="E21" s="134"/>
      <c r="F21" s="135"/>
      <c r="G21" s="130">
        <f>'Summary Report'!P16</f>
        <v>8.7100000000000009</v>
      </c>
      <c r="H21" s="130"/>
      <c r="I21" s="130"/>
      <c r="J21" s="131">
        <f t="shared" si="4"/>
        <v>32.980000000000004</v>
      </c>
      <c r="K21" s="130"/>
      <c r="L21" s="132"/>
      <c r="M21" s="131">
        <f>'Summary Report'!P17</f>
        <v>8.93</v>
      </c>
      <c r="N21" s="130"/>
      <c r="O21" s="132"/>
      <c r="P21" s="131">
        <f t="shared" si="5"/>
        <v>36.46</v>
      </c>
      <c r="Q21" s="130"/>
      <c r="R21" s="132"/>
    </row>
    <row r="22" spans="4:18" ht="18.600000000000001" customHeight="1" x14ac:dyDescent="0.25">
      <c r="D22" s="133" t="s">
        <v>148</v>
      </c>
      <c r="E22" s="134"/>
      <c r="F22" s="135"/>
      <c r="G22" s="130">
        <f>'Summary Report'!Q16</f>
        <v>3.06</v>
      </c>
      <c r="H22" s="130"/>
      <c r="I22" s="130"/>
      <c r="J22" s="131">
        <f t="shared" si="4"/>
        <v>36.040000000000006</v>
      </c>
      <c r="K22" s="130"/>
      <c r="L22" s="132"/>
      <c r="M22" s="131">
        <f>'Summary Report'!Q17</f>
        <v>3.08</v>
      </c>
      <c r="N22" s="130"/>
      <c r="O22" s="132"/>
      <c r="P22" s="131">
        <f t="shared" si="5"/>
        <v>39.54</v>
      </c>
      <c r="Q22" s="130"/>
      <c r="R22" s="132"/>
    </row>
    <row r="23" spans="4:18" ht="18.600000000000001" customHeight="1" x14ac:dyDescent="0.25">
      <c r="D23" s="133" t="s">
        <v>149</v>
      </c>
      <c r="E23" s="134"/>
      <c r="F23" s="135"/>
      <c r="G23" s="130">
        <f>'Summary Report'!S16</f>
        <v>13.19</v>
      </c>
      <c r="H23" s="130"/>
      <c r="I23" s="130"/>
      <c r="J23" s="131">
        <f t="shared" ref="J23:J26" si="6">SUM(J22,G23)</f>
        <v>49.230000000000004</v>
      </c>
      <c r="K23" s="130"/>
      <c r="L23" s="132"/>
      <c r="M23" s="131">
        <f>'Summary Report'!S17</f>
        <v>12.99</v>
      </c>
      <c r="N23" s="130"/>
      <c r="O23" s="132"/>
      <c r="P23" s="131">
        <f t="shared" ref="P23:P26" si="7">SUM(P22,M23)</f>
        <v>52.53</v>
      </c>
      <c r="Q23" s="130"/>
      <c r="R23" s="132"/>
    </row>
    <row r="24" spans="4:18" ht="18.600000000000001" customHeight="1" x14ac:dyDescent="0.25">
      <c r="D24" s="133" t="s">
        <v>150</v>
      </c>
      <c r="E24" s="134"/>
      <c r="F24" s="135"/>
      <c r="G24" s="130">
        <f>'Summary Report'!T16</f>
        <v>10.1</v>
      </c>
      <c r="H24" s="130"/>
      <c r="I24" s="130"/>
      <c r="J24" s="131">
        <f t="shared" si="6"/>
        <v>59.330000000000005</v>
      </c>
      <c r="K24" s="130"/>
      <c r="L24" s="132"/>
      <c r="M24" s="131">
        <f>'Summary Report'!T17</f>
        <v>9.8000000000000007</v>
      </c>
      <c r="N24" s="130"/>
      <c r="O24" s="132"/>
      <c r="P24" s="131">
        <f t="shared" si="7"/>
        <v>62.33</v>
      </c>
      <c r="Q24" s="130"/>
      <c r="R24" s="132"/>
    </row>
    <row r="25" spans="4:18" ht="18.600000000000001" customHeight="1" x14ac:dyDescent="0.25">
      <c r="D25" s="133" t="s">
        <v>224</v>
      </c>
      <c r="E25" s="134"/>
      <c r="F25" s="135"/>
      <c r="G25" s="130">
        <f>'Summary Report'!U16</f>
        <v>7.75</v>
      </c>
      <c r="H25" s="130"/>
      <c r="I25" s="130"/>
      <c r="J25" s="131">
        <f t="shared" si="6"/>
        <v>67.080000000000013</v>
      </c>
      <c r="K25" s="130"/>
      <c r="L25" s="132"/>
      <c r="M25" s="131">
        <f>'Summary Report'!U17</f>
        <v>7.46</v>
      </c>
      <c r="N25" s="130"/>
      <c r="O25" s="132"/>
      <c r="P25" s="131">
        <f t="shared" si="7"/>
        <v>69.789999999999992</v>
      </c>
      <c r="Q25" s="130"/>
      <c r="R25" s="132"/>
    </row>
    <row r="26" spans="4:18" ht="18.600000000000001" customHeight="1" thickBot="1" x14ac:dyDescent="0.3">
      <c r="D26" s="161" t="s">
        <v>225</v>
      </c>
      <c r="E26" s="162"/>
      <c r="F26" s="163"/>
      <c r="G26" s="159">
        <f>'Summary Report'!V16</f>
        <v>32.92</v>
      </c>
      <c r="H26" s="159"/>
      <c r="I26" s="159"/>
      <c r="J26" s="158">
        <f t="shared" si="6"/>
        <v>100.00000000000001</v>
      </c>
      <c r="K26" s="159"/>
      <c r="L26" s="160"/>
      <c r="M26" s="158">
        <f>'Summary Report'!V17</f>
        <v>30.21</v>
      </c>
      <c r="N26" s="159"/>
      <c r="O26" s="160"/>
      <c r="P26" s="158">
        <f t="shared" si="7"/>
        <v>100</v>
      </c>
      <c r="Q26" s="159"/>
      <c r="R26" s="160"/>
    </row>
  </sheetData>
  <sheetProtection algorithmName="SHA-512" hashValue="o/xulFAd8WC6cocNyG8rgOKpdnhaqK0PjHtE/noiAplxdWP+WzFoSJ+AkjpvU0b+V0GMnkZdzdmURAp/7IsjIQ==" saltValue="ZhsN2srYxEyV/MTcX5OxzQ==" spinCount="100000" sheet="1" objects="1" scenarios="1"/>
  <mergeCells count="77">
    <mergeCell ref="M23:O23"/>
    <mergeCell ref="M24:O24"/>
    <mergeCell ref="M25:O25"/>
    <mergeCell ref="M26:O26"/>
    <mergeCell ref="P19:R19"/>
    <mergeCell ref="P20:R20"/>
    <mergeCell ref="P21:R21"/>
    <mergeCell ref="P22:R22"/>
    <mergeCell ref="P23:R23"/>
    <mergeCell ref="P24:R24"/>
    <mergeCell ref="P25:R25"/>
    <mergeCell ref="P26:R26"/>
    <mergeCell ref="M19:O19"/>
    <mergeCell ref="M20:O20"/>
    <mergeCell ref="M21:O21"/>
    <mergeCell ref="M22:O22"/>
    <mergeCell ref="J19:L19"/>
    <mergeCell ref="J20:L20"/>
    <mergeCell ref="J21:L21"/>
    <mergeCell ref="J22:L22"/>
    <mergeCell ref="J23:L23"/>
    <mergeCell ref="J24:L24"/>
    <mergeCell ref="J25:L25"/>
    <mergeCell ref="J26:L26"/>
    <mergeCell ref="D23:F23"/>
    <mergeCell ref="D24:F24"/>
    <mergeCell ref="D25:F25"/>
    <mergeCell ref="D26:F26"/>
    <mergeCell ref="G24:I24"/>
    <mergeCell ref="G25:I25"/>
    <mergeCell ref="G26:I26"/>
    <mergeCell ref="G19:I19"/>
    <mergeCell ref="G20:I20"/>
    <mergeCell ref="G21:I21"/>
    <mergeCell ref="G22:I22"/>
    <mergeCell ref="G23:I23"/>
    <mergeCell ref="D19:F19"/>
    <mergeCell ref="D20:F20"/>
    <mergeCell ref="D21:F21"/>
    <mergeCell ref="D22:F22"/>
    <mergeCell ref="D11:R11"/>
    <mergeCell ref="M15:O15"/>
    <mergeCell ref="G16:I16"/>
    <mergeCell ref="J16:L16"/>
    <mergeCell ref="M16:O16"/>
    <mergeCell ref="D16:F16"/>
    <mergeCell ref="J12:L12"/>
    <mergeCell ref="J13:L13"/>
    <mergeCell ref="G12:I12"/>
    <mergeCell ref="G13:I13"/>
    <mergeCell ref="J15:L15"/>
    <mergeCell ref="D17:F17"/>
    <mergeCell ref="D9:R9"/>
    <mergeCell ref="P14:R14"/>
    <mergeCell ref="P15:R15"/>
    <mergeCell ref="P16:R16"/>
    <mergeCell ref="P12:R12"/>
    <mergeCell ref="P13:R13"/>
    <mergeCell ref="M12:O12"/>
    <mergeCell ref="M13:O13"/>
    <mergeCell ref="G14:I14"/>
    <mergeCell ref="J14:L14"/>
    <mergeCell ref="M14:O14"/>
    <mergeCell ref="G15:I15"/>
    <mergeCell ref="D12:F12"/>
    <mergeCell ref="D13:F13"/>
    <mergeCell ref="D14:F14"/>
    <mergeCell ref="D15:F15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</mergeCells>
  <pageMargins left="0.25" right="0.25" top="0.75" bottom="0.75" header="0.3" footer="0.3"/>
  <pageSetup orientation="portrait" r:id="rId1"/>
  <headerFooter>
    <oddHeader>&amp;L&amp;G</oddHeader>
    <oddFooter>&amp;C3&amp;LAlbacora Leste Crude Assay Report</oddFooter>
  </headerFooter>
  <ignoredErrors>
    <ignoredError sqref="J14 M14:O26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view="pageLayout" topLeftCell="A13" zoomScaleNormal="100" workbookViewId="0"/>
  </sheetViews>
  <sheetFormatPr defaultRowHeight="15" x14ac:dyDescent="0.25"/>
  <cols>
    <col min="1" max="3" width="4.5703125" customWidth="1"/>
    <col min="4" max="8" width="4.7109375" customWidth="1"/>
    <col min="9" max="9" width="5.42578125" customWidth="1"/>
    <col min="10" max="10" width="6.28515625" customWidth="1"/>
    <col min="11" max="19" width="4.7109375" customWidth="1"/>
    <col min="20" max="22" width="4.5703125" customWidth="1"/>
  </cols>
  <sheetData>
    <row r="1" spans="1:19" x14ac:dyDescent="0.25">
      <c r="A1" t="s">
        <v>0</v>
      </c>
    </row>
    <row r="7" spans="1:19" ht="18.75" x14ac:dyDescent="0.25">
      <c r="C7" s="129" t="s">
        <v>177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10" spans="1:19" x14ac:dyDescent="0.25">
      <c r="H10">
        <v>0</v>
      </c>
      <c r="I10">
        <v>0</v>
      </c>
      <c r="J10">
        <v>0</v>
      </c>
      <c r="K10">
        <v>0</v>
      </c>
    </row>
    <row r="11" spans="1:19" x14ac:dyDescent="0.25">
      <c r="H11">
        <v>59</v>
      </c>
      <c r="I11" s="14">
        <f>+'Yields '!J14</f>
        <v>0.41</v>
      </c>
      <c r="J11" s="14">
        <f>+'Yields '!P14</f>
        <v>0.71</v>
      </c>
      <c r="K11">
        <v>0.52372218416458738</v>
      </c>
    </row>
    <row r="12" spans="1:19" x14ac:dyDescent="0.25">
      <c r="H12">
        <v>149</v>
      </c>
      <c r="I12" s="14">
        <f>+'Yields '!J15</f>
        <v>1.34</v>
      </c>
      <c r="J12" s="14">
        <f>+'Yields '!P15</f>
        <v>2.0300000000000002</v>
      </c>
      <c r="K12">
        <v>0.87333333333333341</v>
      </c>
    </row>
    <row r="13" spans="1:19" x14ac:dyDescent="0.25">
      <c r="H13">
        <v>212</v>
      </c>
      <c r="I13" s="14">
        <f>+'Yields '!J16</f>
        <v>2.68</v>
      </c>
      <c r="J13" s="14">
        <f>+'Yields '!P16</f>
        <v>3.72</v>
      </c>
      <c r="K13">
        <v>1.9386503067484664</v>
      </c>
    </row>
    <row r="14" spans="1:19" x14ac:dyDescent="0.25">
      <c r="H14">
        <v>302</v>
      </c>
      <c r="I14" s="14">
        <f>+'Yields '!J17</f>
        <v>5.78</v>
      </c>
      <c r="J14" s="14">
        <f>+'Yields '!P17</f>
        <v>7.43</v>
      </c>
      <c r="K14" s="14">
        <v>4.7735849056603783</v>
      </c>
    </row>
    <row r="15" spans="1:19" x14ac:dyDescent="0.25">
      <c r="H15">
        <f>H14+90</f>
        <v>392</v>
      </c>
      <c r="I15" s="14">
        <f>+'Yields '!J18</f>
        <v>9.9</v>
      </c>
      <c r="J15" s="14">
        <f>+'Yields '!P18</f>
        <v>12.1</v>
      </c>
      <c r="K15">
        <v>8.8181818181818201</v>
      </c>
    </row>
    <row r="16" spans="1:19" x14ac:dyDescent="0.25">
      <c r="H16">
        <f t="shared" ref="H16:H18" si="0">H15+90</f>
        <v>482</v>
      </c>
      <c r="I16" s="14">
        <f>+'Yields '!J19</f>
        <v>16.14</v>
      </c>
      <c r="J16" s="14">
        <f>+'Yields '!P19</f>
        <v>18.89</v>
      </c>
      <c r="K16">
        <v>15.141592920353983</v>
      </c>
    </row>
    <row r="17" spans="8:11" x14ac:dyDescent="0.25">
      <c r="H17">
        <f t="shared" si="0"/>
        <v>572</v>
      </c>
      <c r="I17" s="14">
        <f>+'Yields '!J20</f>
        <v>24.270000000000003</v>
      </c>
      <c r="J17" s="14">
        <f>+'Yields '!P20</f>
        <v>27.53</v>
      </c>
      <c r="K17">
        <v>23.159090909090907</v>
      </c>
    </row>
    <row r="18" spans="8:11" x14ac:dyDescent="0.25">
      <c r="H18">
        <f t="shared" si="0"/>
        <v>662</v>
      </c>
      <c r="I18" s="14">
        <f>+'Yields '!J21</f>
        <v>32.980000000000004</v>
      </c>
      <c r="J18" s="14">
        <f>+'Yields '!P21</f>
        <v>36.46</v>
      </c>
      <c r="K18">
        <v>32</v>
      </c>
    </row>
    <row r="19" spans="8:11" x14ac:dyDescent="0.25">
      <c r="H19">
        <f>H18+36</f>
        <v>698</v>
      </c>
      <c r="I19" s="14">
        <f>+'Yields '!J22</f>
        <v>36.040000000000006</v>
      </c>
      <c r="J19" s="14">
        <f>+'Yields '!P22</f>
        <v>39.54</v>
      </c>
      <c r="K19">
        <v>35.479999999999997</v>
      </c>
    </row>
    <row r="20" spans="8:11" x14ac:dyDescent="0.25">
      <c r="H20">
        <v>842</v>
      </c>
      <c r="I20" s="14">
        <f>+'Yields '!J23</f>
        <v>49.230000000000004</v>
      </c>
      <c r="J20" s="14">
        <f>+'Yields '!P23</f>
        <v>52.53</v>
      </c>
      <c r="K20">
        <v>51.860759493670884</v>
      </c>
    </row>
    <row r="21" spans="8:11" x14ac:dyDescent="0.25">
      <c r="H21">
        <v>932</v>
      </c>
      <c r="I21" s="14">
        <f>+'Yields '!J24</f>
        <v>59.330000000000005</v>
      </c>
      <c r="J21" s="14">
        <f>+'Yields '!P24</f>
        <v>62.33</v>
      </c>
      <c r="K21">
        <v>61.118811881188115</v>
      </c>
    </row>
    <row r="22" spans="8:11" x14ac:dyDescent="0.25">
      <c r="H22">
        <v>1013</v>
      </c>
      <c r="I22" s="14">
        <f>+'Yields '!J25</f>
        <v>67.080000000000013</v>
      </c>
      <c r="J22" s="14">
        <f>+'Yields '!P25</f>
        <v>69.789999999999992</v>
      </c>
      <c r="K22">
        <v>68.930769230769229</v>
      </c>
    </row>
  </sheetData>
  <sheetProtection algorithmName="SHA-512" hashValue="SDH9/KWDL/4wS9/+KU4DpFni0KcGig3RuZpwceXgmycXcjtM0ezrW9P5EhDKRNsMI+m+ZBB6JcttRTgcWMxlAA==" saltValue="540eVulbqW27QlV/NdTIXA==" spinCount="100000" sheet="1" objects="1" scenarios="1"/>
  <mergeCells count="1">
    <mergeCell ref="C7:S7"/>
  </mergeCells>
  <pageMargins left="0.25" right="0.25" top="0.75" bottom="0.75" header="0.3" footer="0.3"/>
  <pageSetup orientation="portrait" r:id="rId1"/>
  <headerFooter>
    <oddHeader>&amp;L&amp;G</oddHeader>
    <oddFooter>&amp;C4&amp;LAlbacora Leste Crude Assay Report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V73"/>
  <sheetViews>
    <sheetView view="pageLayout" zoomScaleNormal="100" workbookViewId="0">
      <selection activeCell="I16" sqref="I16"/>
    </sheetView>
  </sheetViews>
  <sheetFormatPr defaultColWidth="0.5703125" defaultRowHeight="11.25" customHeight="1" x14ac:dyDescent="0.25"/>
  <cols>
    <col min="1" max="1" width="3.7109375" customWidth="1"/>
    <col min="2" max="3" width="5.7109375" customWidth="1"/>
    <col min="4" max="4" width="14.42578125" customWidth="1"/>
    <col min="5" max="6" width="6.42578125" customWidth="1"/>
    <col min="7" max="7" width="9" customWidth="1"/>
    <col min="8" max="21" width="6.85546875" customWidth="1"/>
    <col min="22" max="22" width="7.7109375" customWidth="1"/>
    <col min="23" max="23" width="2.85546875" customWidth="1"/>
    <col min="24" max="26" width="6" customWidth="1"/>
    <col min="27" max="27" width="8.7109375" customWidth="1"/>
  </cols>
  <sheetData>
    <row r="1" spans="1:22" ht="15" customHeight="1" x14ac:dyDescent="0.25">
      <c r="A1" t="s">
        <v>0</v>
      </c>
    </row>
    <row r="2" spans="1:22" ht="15" customHeight="1" x14ac:dyDescent="0.25"/>
    <row r="3" spans="1:22" ht="15" customHeight="1" x14ac:dyDescent="0.25"/>
    <row r="4" spans="1:22" ht="15" customHeight="1" x14ac:dyDescent="0.25"/>
    <row r="5" spans="1:22" ht="15" customHeight="1" x14ac:dyDescent="0.25"/>
    <row r="6" spans="1:22" ht="15" customHeight="1" x14ac:dyDescent="0.25"/>
    <row r="7" spans="1:22" ht="15" customHeight="1" x14ac:dyDescent="0.25"/>
    <row r="8" spans="1:22" ht="15" customHeight="1" x14ac:dyDescent="0.25">
      <c r="B8" s="176" t="s">
        <v>33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1:22" ht="15" customHeight="1" thickBot="1" x14ac:dyDescent="0.3">
      <c r="B9" s="20"/>
      <c r="C9" s="20"/>
      <c r="D9" s="20"/>
      <c r="E9" s="20"/>
      <c r="F9" s="20"/>
      <c r="G9" s="20"/>
      <c r="H9" s="20"/>
      <c r="V9" s="20"/>
    </row>
    <row r="10" spans="1:22" ht="7.35" customHeight="1" thickBot="1" x14ac:dyDescent="0.3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</row>
    <row r="11" spans="1:22" ht="15" customHeight="1" x14ac:dyDescent="0.25">
      <c r="B11" s="199" t="s">
        <v>34</v>
      </c>
      <c r="C11" s="183"/>
      <c r="D11" s="200"/>
      <c r="E11" s="183" t="str">
        <f>+'Title Page'!K16</f>
        <v>Albacora Leste</v>
      </c>
      <c r="F11" s="183"/>
      <c r="G11" s="183"/>
      <c r="H11" s="184" t="s">
        <v>35</v>
      </c>
      <c r="I11" s="193" t="s">
        <v>26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5"/>
    </row>
    <row r="12" spans="1:22" ht="15" customHeight="1" x14ac:dyDescent="0.25">
      <c r="B12" s="177" t="s">
        <v>36</v>
      </c>
      <c r="C12" s="178"/>
      <c r="D12" s="179"/>
      <c r="E12" s="178" t="str">
        <f>+'Title Page'!K17</f>
        <v>120-23-02750</v>
      </c>
      <c r="F12" s="178"/>
      <c r="G12" s="178"/>
      <c r="H12" s="185"/>
      <c r="I12" s="187" t="s">
        <v>164</v>
      </c>
      <c r="J12" s="187" t="s">
        <v>165</v>
      </c>
      <c r="K12" s="187" t="s">
        <v>167</v>
      </c>
      <c r="L12" s="187" t="s">
        <v>168</v>
      </c>
      <c r="M12" s="187" t="s">
        <v>169</v>
      </c>
      <c r="N12" s="187" t="s">
        <v>170</v>
      </c>
      <c r="O12" s="187" t="s">
        <v>171</v>
      </c>
      <c r="P12" s="187" t="s">
        <v>172</v>
      </c>
      <c r="Q12" s="187" t="s">
        <v>173</v>
      </c>
      <c r="R12" s="187" t="s">
        <v>166</v>
      </c>
      <c r="S12" s="187" t="s">
        <v>174</v>
      </c>
      <c r="T12" s="187" t="s">
        <v>175</v>
      </c>
      <c r="U12" s="187" t="s">
        <v>222</v>
      </c>
      <c r="V12" s="190" t="s">
        <v>223</v>
      </c>
    </row>
    <row r="13" spans="1:22" ht="15" customHeight="1" x14ac:dyDescent="0.25">
      <c r="B13" s="177" t="s">
        <v>37</v>
      </c>
      <c r="C13" s="178"/>
      <c r="D13" s="179"/>
      <c r="E13" s="178" t="str">
        <f>+'Title Page'!K9</f>
        <v>PetroRio</v>
      </c>
      <c r="F13" s="178"/>
      <c r="G13" s="178"/>
      <c r="H13" s="185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91"/>
    </row>
    <row r="14" spans="1:22" ht="15" customHeight="1" thickBot="1" x14ac:dyDescent="0.3">
      <c r="B14" s="180" t="s">
        <v>38</v>
      </c>
      <c r="C14" s="181"/>
      <c r="D14" s="182"/>
      <c r="E14" s="201" t="str">
        <f>+'Title Page'!K12</f>
        <v>March 29, 2023</v>
      </c>
      <c r="F14" s="201"/>
      <c r="G14" s="201"/>
      <c r="H14" s="185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91"/>
    </row>
    <row r="15" spans="1:22" ht="15" customHeight="1" thickBot="1" x14ac:dyDescent="0.3">
      <c r="B15" s="202" t="s">
        <v>39</v>
      </c>
      <c r="C15" s="203"/>
      <c r="D15" s="204"/>
      <c r="E15" s="203" t="s">
        <v>40</v>
      </c>
      <c r="F15" s="203"/>
      <c r="G15" s="17" t="s">
        <v>41</v>
      </c>
      <c r="H15" s="186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2"/>
    </row>
    <row r="16" spans="1:22" ht="15" x14ac:dyDescent="0.25">
      <c r="B16" s="205" t="s">
        <v>27</v>
      </c>
      <c r="C16" s="206"/>
      <c r="D16" s="207"/>
      <c r="E16" s="213" t="s">
        <v>42</v>
      </c>
      <c r="F16" s="213"/>
      <c r="G16" s="15" t="s">
        <v>43</v>
      </c>
      <c r="H16" s="49"/>
      <c r="I16" s="86">
        <v>0.41</v>
      </c>
      <c r="J16" s="86">
        <v>0.93</v>
      </c>
      <c r="K16" s="86">
        <v>1.34</v>
      </c>
      <c r="L16" s="86">
        <v>3.1</v>
      </c>
      <c r="M16" s="86">
        <v>4.12</v>
      </c>
      <c r="N16" s="86">
        <v>6.24</v>
      </c>
      <c r="O16" s="86">
        <v>8.1300000000000008</v>
      </c>
      <c r="P16" s="86">
        <v>8.7100000000000009</v>
      </c>
      <c r="Q16" s="86">
        <v>3.06</v>
      </c>
      <c r="R16" s="86">
        <v>63.96</v>
      </c>
      <c r="S16" s="86">
        <v>13.19</v>
      </c>
      <c r="T16" s="86">
        <v>10.1</v>
      </c>
      <c r="U16" s="86">
        <v>7.75</v>
      </c>
      <c r="V16" s="87">
        <v>32.92</v>
      </c>
    </row>
    <row r="17" spans="2:22" ht="15" x14ac:dyDescent="0.25">
      <c r="B17" s="173" t="s">
        <v>29</v>
      </c>
      <c r="C17" s="174"/>
      <c r="D17" s="175"/>
      <c r="E17" s="214"/>
      <c r="F17" s="214"/>
      <c r="G17" s="16" t="s">
        <v>44</v>
      </c>
      <c r="H17" s="50"/>
      <c r="I17" s="66">
        <v>0.71</v>
      </c>
      <c r="J17" s="66">
        <v>1.32</v>
      </c>
      <c r="K17" s="66">
        <v>1.69</v>
      </c>
      <c r="L17" s="66">
        <v>3.71</v>
      </c>
      <c r="M17" s="66">
        <v>4.67</v>
      </c>
      <c r="N17" s="66">
        <v>6.79</v>
      </c>
      <c r="O17" s="66">
        <v>8.64</v>
      </c>
      <c r="P17" s="66">
        <v>8.93</v>
      </c>
      <c r="Q17" s="66">
        <v>3.08</v>
      </c>
      <c r="R17" s="66">
        <v>60.46</v>
      </c>
      <c r="S17" s="66">
        <v>12.99</v>
      </c>
      <c r="T17" s="66">
        <v>9.8000000000000007</v>
      </c>
      <c r="U17" s="66">
        <v>7.46</v>
      </c>
      <c r="V17" s="85">
        <v>30.21</v>
      </c>
    </row>
    <row r="18" spans="2:22" ht="15" customHeight="1" x14ac:dyDescent="0.25">
      <c r="B18" s="173" t="s">
        <v>45</v>
      </c>
      <c r="C18" s="174"/>
      <c r="D18" s="175"/>
      <c r="E18" s="208" t="s">
        <v>46</v>
      </c>
      <c r="F18" s="208"/>
      <c r="G18" s="16" t="s">
        <v>47</v>
      </c>
      <c r="H18" s="88">
        <v>21.2</v>
      </c>
      <c r="I18" s="89"/>
      <c r="J18" s="90">
        <v>84.8</v>
      </c>
      <c r="K18" s="90">
        <v>61.6</v>
      </c>
      <c r="L18" s="90">
        <v>51.9</v>
      </c>
      <c r="M18" s="90">
        <v>42</v>
      </c>
      <c r="N18" s="90">
        <v>34.9</v>
      </c>
      <c r="O18" s="90">
        <v>31.2</v>
      </c>
      <c r="P18" s="90">
        <v>25.4</v>
      </c>
      <c r="Q18" s="90">
        <v>22.3</v>
      </c>
      <c r="R18" s="90">
        <v>13.2</v>
      </c>
      <c r="S18" s="90">
        <v>19.3</v>
      </c>
      <c r="T18" s="90">
        <v>17.100000000000001</v>
      </c>
      <c r="U18" s="90">
        <v>15.8</v>
      </c>
      <c r="V18" s="91">
        <v>8.9</v>
      </c>
    </row>
    <row r="19" spans="2:22" ht="15" customHeight="1" x14ac:dyDescent="0.25">
      <c r="B19" s="173" t="s">
        <v>48</v>
      </c>
      <c r="C19" s="174"/>
      <c r="D19" s="175"/>
      <c r="E19" s="209"/>
      <c r="F19" s="209"/>
      <c r="G19" s="16"/>
      <c r="H19" s="70">
        <v>0.92679999999999996</v>
      </c>
      <c r="I19" s="65">
        <v>0.55500000000000005</v>
      </c>
      <c r="J19" s="65">
        <v>0.6542</v>
      </c>
      <c r="K19" s="65">
        <v>0.73260000000000003</v>
      </c>
      <c r="L19" s="65">
        <v>0.77159999999999995</v>
      </c>
      <c r="M19" s="65">
        <v>0.81540000000000001</v>
      </c>
      <c r="N19" s="65">
        <v>0.85009999999999997</v>
      </c>
      <c r="O19" s="65">
        <v>0.86970000000000003</v>
      </c>
      <c r="P19" s="65">
        <v>0.90180000000000005</v>
      </c>
      <c r="Q19" s="65">
        <v>0.91990000000000005</v>
      </c>
      <c r="R19" s="65">
        <v>0.97809999999999997</v>
      </c>
      <c r="S19" s="65">
        <v>0.93840000000000001</v>
      </c>
      <c r="T19" s="65">
        <v>0.95240000000000002</v>
      </c>
      <c r="U19" s="65">
        <v>0.96040000000000003</v>
      </c>
      <c r="V19" s="92">
        <v>1.0076000000000001</v>
      </c>
    </row>
    <row r="20" spans="2:22" ht="15" customHeight="1" x14ac:dyDescent="0.25">
      <c r="B20" s="173" t="s">
        <v>49</v>
      </c>
      <c r="C20" s="174"/>
      <c r="D20" s="175"/>
      <c r="E20" s="210"/>
      <c r="F20" s="210"/>
      <c r="G20" s="16" t="s">
        <v>50</v>
      </c>
      <c r="H20" s="70">
        <v>0.92630000000000001</v>
      </c>
      <c r="I20" s="89"/>
      <c r="J20" s="65">
        <v>0.65410000000000001</v>
      </c>
      <c r="K20" s="65">
        <v>0.73240000000000005</v>
      </c>
      <c r="L20" s="65">
        <v>0.77139999999999997</v>
      </c>
      <c r="M20" s="65">
        <v>0.81499999999999995</v>
      </c>
      <c r="N20" s="65">
        <v>0.84970000000000001</v>
      </c>
      <c r="O20" s="65">
        <v>0.86919999999999997</v>
      </c>
      <c r="P20" s="65">
        <v>0.9012</v>
      </c>
      <c r="Q20" s="65">
        <v>0.9194</v>
      </c>
      <c r="R20" s="65">
        <v>0.97750000000000004</v>
      </c>
      <c r="S20" s="65">
        <v>0.93779999999999997</v>
      </c>
      <c r="T20" s="65">
        <v>0.95179999999999998</v>
      </c>
      <c r="U20" s="65">
        <v>0.95979999999999999</v>
      </c>
      <c r="V20" s="92">
        <v>1.0069999999999999</v>
      </c>
    </row>
    <row r="21" spans="2:22" ht="15" x14ac:dyDescent="0.25">
      <c r="B21" s="173" t="s">
        <v>106</v>
      </c>
      <c r="C21" s="174"/>
      <c r="D21" s="175"/>
      <c r="E21" s="165" t="s">
        <v>84</v>
      </c>
      <c r="F21" s="165"/>
      <c r="G21" s="16"/>
      <c r="H21" s="70" t="s">
        <v>63</v>
      </c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5" x14ac:dyDescent="0.25">
      <c r="B22" s="173" t="s">
        <v>61</v>
      </c>
      <c r="C22" s="174"/>
      <c r="D22" s="175"/>
      <c r="E22" s="165" t="s">
        <v>62</v>
      </c>
      <c r="F22" s="165"/>
      <c r="G22" s="16" t="s">
        <v>43</v>
      </c>
      <c r="H22" s="70" t="s">
        <v>67</v>
      </c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2:22" ht="15" customHeight="1" x14ac:dyDescent="0.25">
      <c r="B23" s="170" t="s">
        <v>80</v>
      </c>
      <c r="C23" s="171"/>
      <c r="D23" s="172"/>
      <c r="E23" s="164" t="s">
        <v>81</v>
      </c>
      <c r="F23" s="166"/>
      <c r="G23" s="16" t="s">
        <v>82</v>
      </c>
      <c r="H23" s="93">
        <v>3.29</v>
      </c>
      <c r="I23" s="61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2:22" ht="15" customHeight="1" x14ac:dyDescent="0.25">
      <c r="B24" s="205" t="s">
        <v>134</v>
      </c>
      <c r="C24" s="206"/>
      <c r="D24" s="207"/>
      <c r="E24" s="211" t="s">
        <v>135</v>
      </c>
      <c r="F24" s="212"/>
      <c r="G24" s="73"/>
      <c r="H24" s="50"/>
      <c r="I24" s="61"/>
      <c r="J24" s="75"/>
      <c r="K24" s="75"/>
      <c r="L24" s="90">
        <v>11.6</v>
      </c>
      <c r="M24" s="90">
        <v>11.4</v>
      </c>
      <c r="N24" s="90">
        <v>11.3</v>
      </c>
      <c r="O24" s="90">
        <v>11.4</v>
      </c>
      <c r="P24" s="90">
        <v>11.3</v>
      </c>
      <c r="Q24" s="90">
        <v>11.3</v>
      </c>
      <c r="R24" s="90">
        <v>11.6</v>
      </c>
      <c r="S24" s="90">
        <v>11.6</v>
      </c>
      <c r="T24" s="90">
        <v>11.6</v>
      </c>
      <c r="U24" s="90">
        <v>11.6</v>
      </c>
      <c r="V24" s="76"/>
    </row>
    <row r="25" spans="2:22" ht="15" x14ac:dyDescent="0.25">
      <c r="B25" s="173" t="s">
        <v>51</v>
      </c>
      <c r="C25" s="174"/>
      <c r="D25" s="175"/>
      <c r="E25" s="165" t="s">
        <v>52</v>
      </c>
      <c r="F25" s="165"/>
      <c r="G25" s="16" t="s">
        <v>43</v>
      </c>
      <c r="H25" s="93">
        <v>0.55600000000000005</v>
      </c>
      <c r="I25" s="94"/>
      <c r="J25" s="65">
        <v>2.2000000000000001E-3</v>
      </c>
      <c r="K25" s="65">
        <v>2.8E-3</v>
      </c>
      <c r="L25" s="65">
        <v>1.8700000000000001E-2</v>
      </c>
      <c r="M25" s="65">
        <v>7.7299999999999994E-2</v>
      </c>
      <c r="N25" s="95">
        <v>0.14000000000000001</v>
      </c>
      <c r="O25" s="95">
        <v>0.27700000000000002</v>
      </c>
      <c r="P25" s="95">
        <v>0.47099999999999997</v>
      </c>
      <c r="Q25" s="96">
        <v>0.55900000000000005</v>
      </c>
      <c r="R25" s="95">
        <v>0.71099999999999997</v>
      </c>
      <c r="S25" s="96">
        <v>0.54700000000000004</v>
      </c>
      <c r="T25" s="96">
        <v>0.58899999999999997</v>
      </c>
      <c r="U25" s="95">
        <v>0.68899999999999995</v>
      </c>
      <c r="V25" s="97">
        <v>0.82399999999999995</v>
      </c>
    </row>
    <row r="26" spans="2:22" ht="15" x14ac:dyDescent="0.25">
      <c r="B26" s="170" t="s">
        <v>77</v>
      </c>
      <c r="C26" s="171"/>
      <c r="D26" s="172"/>
      <c r="E26" s="164" t="s">
        <v>78</v>
      </c>
      <c r="F26" s="166"/>
      <c r="G26" s="16" t="s">
        <v>66</v>
      </c>
      <c r="H26" s="93" t="s">
        <v>103</v>
      </c>
      <c r="I26" s="94"/>
      <c r="J26" s="98" t="s">
        <v>103</v>
      </c>
      <c r="K26" s="98" t="s">
        <v>103</v>
      </c>
      <c r="L26" s="98" t="s">
        <v>103</v>
      </c>
      <c r="M26" s="98" t="s">
        <v>103</v>
      </c>
      <c r="N26" s="98" t="s">
        <v>103</v>
      </c>
      <c r="O26" s="98" t="s">
        <v>103</v>
      </c>
      <c r="P26" s="75"/>
      <c r="Q26" s="75"/>
      <c r="R26" s="75"/>
      <c r="S26" s="75"/>
      <c r="T26" s="75"/>
      <c r="U26" s="75"/>
      <c r="V26" s="76"/>
    </row>
    <row r="27" spans="2:22" ht="15" x14ac:dyDescent="0.25">
      <c r="B27" s="170" t="s">
        <v>79</v>
      </c>
      <c r="C27" s="171"/>
      <c r="D27" s="172"/>
      <c r="E27" s="164" t="s">
        <v>78</v>
      </c>
      <c r="F27" s="166"/>
      <c r="G27" s="16" t="s">
        <v>66</v>
      </c>
      <c r="H27" s="93">
        <v>32.200000000000003</v>
      </c>
      <c r="I27" s="89"/>
      <c r="J27" s="90">
        <v>10.1</v>
      </c>
      <c r="K27" s="90">
        <v>8.9</v>
      </c>
      <c r="L27" s="90">
        <v>8.5</v>
      </c>
      <c r="M27" s="90">
        <v>10.1</v>
      </c>
      <c r="N27" s="90">
        <v>3.9</v>
      </c>
      <c r="O27" s="90">
        <v>6.9</v>
      </c>
      <c r="P27" s="75"/>
      <c r="Q27" s="75"/>
      <c r="R27" s="75"/>
      <c r="S27" s="75"/>
      <c r="T27" s="75"/>
      <c r="U27" s="75"/>
      <c r="V27" s="76"/>
    </row>
    <row r="28" spans="2:22" ht="15" x14ac:dyDescent="0.25">
      <c r="B28" s="173" t="s">
        <v>132</v>
      </c>
      <c r="C28" s="174"/>
      <c r="D28" s="175"/>
      <c r="E28" s="164" t="s">
        <v>133</v>
      </c>
      <c r="F28" s="166"/>
      <c r="G28" s="16" t="s">
        <v>66</v>
      </c>
      <c r="H28" s="93">
        <v>3612</v>
      </c>
      <c r="I28" s="99"/>
      <c r="J28" s="99"/>
      <c r="K28" s="99"/>
      <c r="L28" s="99"/>
      <c r="M28" s="99"/>
      <c r="N28" s="99"/>
      <c r="O28" s="100">
        <v>96</v>
      </c>
      <c r="P28" s="98">
        <v>542</v>
      </c>
      <c r="Q28" s="98">
        <v>1626</v>
      </c>
      <c r="R28" s="98">
        <v>5244</v>
      </c>
      <c r="S28" s="98">
        <v>2218</v>
      </c>
      <c r="T28" s="98">
        <v>3093</v>
      </c>
      <c r="U28" s="98">
        <v>4150</v>
      </c>
      <c r="V28" s="101">
        <v>7711</v>
      </c>
    </row>
    <row r="29" spans="2:22" ht="15" x14ac:dyDescent="0.25">
      <c r="B29" s="173" t="s">
        <v>130</v>
      </c>
      <c r="C29" s="174"/>
      <c r="D29" s="175"/>
      <c r="E29" s="164" t="s">
        <v>131</v>
      </c>
      <c r="F29" s="166"/>
      <c r="G29" s="16" t="s">
        <v>43</v>
      </c>
      <c r="H29" s="102"/>
      <c r="I29" s="99"/>
      <c r="J29" s="99"/>
      <c r="K29" s="99"/>
      <c r="L29" s="99"/>
      <c r="M29" s="99"/>
      <c r="N29" s="99"/>
      <c r="O29" s="128">
        <v>7.0000000000000001E-3</v>
      </c>
      <c r="P29" s="65">
        <v>2.75E-2</v>
      </c>
      <c r="Q29" s="65">
        <v>5.8200000000000002E-2</v>
      </c>
      <c r="R29" s="95">
        <v>0.19409999999999999</v>
      </c>
      <c r="S29" s="95">
        <v>6.5699999999999995E-2</v>
      </c>
      <c r="T29" s="95">
        <v>0.11</v>
      </c>
      <c r="U29" s="95">
        <v>0.15790000000000001</v>
      </c>
      <c r="V29" s="97">
        <v>0.29559999999999997</v>
      </c>
    </row>
    <row r="30" spans="2:22" ht="15" x14ac:dyDescent="0.25">
      <c r="B30" s="173" t="s">
        <v>64</v>
      </c>
      <c r="C30" s="174"/>
      <c r="D30" s="175"/>
      <c r="E30" s="164" t="s">
        <v>129</v>
      </c>
      <c r="F30" s="166"/>
      <c r="G30" s="16" t="s">
        <v>65</v>
      </c>
      <c r="H30" s="88" t="s">
        <v>103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4"/>
      <c r="V30" s="77"/>
    </row>
    <row r="31" spans="2:22" ht="15" x14ac:dyDescent="0.25">
      <c r="B31" s="173" t="s">
        <v>68</v>
      </c>
      <c r="C31" s="174"/>
      <c r="D31" s="175"/>
      <c r="E31" s="164" t="s">
        <v>69</v>
      </c>
      <c r="F31" s="166"/>
      <c r="G31" s="16" t="s">
        <v>70</v>
      </c>
      <c r="H31" s="66">
        <v>1.72</v>
      </c>
      <c r="I31" s="99"/>
      <c r="J31" s="99"/>
      <c r="K31" s="99"/>
      <c r="L31" s="99"/>
      <c r="M31" s="99"/>
      <c r="N31" s="66">
        <v>1.97</v>
      </c>
      <c r="O31" s="66">
        <v>3.21</v>
      </c>
      <c r="P31" s="66">
        <v>3.31</v>
      </c>
      <c r="Q31" s="66">
        <v>3.84</v>
      </c>
      <c r="R31" s="66">
        <v>1.22</v>
      </c>
      <c r="S31" s="66">
        <v>2.2200000000000002</v>
      </c>
      <c r="T31" s="66">
        <v>1.87</v>
      </c>
      <c r="U31" s="66">
        <v>1.6</v>
      </c>
      <c r="V31" s="85">
        <v>0.37</v>
      </c>
    </row>
    <row r="32" spans="2:22" ht="15" x14ac:dyDescent="0.25">
      <c r="B32" s="164" t="s">
        <v>124</v>
      </c>
      <c r="C32" s="165"/>
      <c r="D32" s="166"/>
      <c r="E32" s="164" t="s">
        <v>125</v>
      </c>
      <c r="F32" s="166"/>
      <c r="G32" s="16" t="s">
        <v>126</v>
      </c>
      <c r="H32" s="93">
        <v>212.3</v>
      </c>
      <c r="I32" s="75"/>
      <c r="J32" s="75"/>
      <c r="K32" s="75"/>
      <c r="L32" s="75"/>
      <c r="M32" s="75"/>
      <c r="N32" s="75"/>
      <c r="O32" s="75"/>
      <c r="P32" s="74"/>
      <c r="Q32" s="74"/>
      <c r="R32" s="74"/>
      <c r="S32" s="74"/>
      <c r="T32" s="74"/>
      <c r="U32" s="75"/>
      <c r="V32" s="77"/>
    </row>
    <row r="33" spans="2:22" ht="15" x14ac:dyDescent="0.25">
      <c r="B33" s="164" t="s">
        <v>127</v>
      </c>
      <c r="C33" s="165"/>
      <c r="D33" s="166"/>
      <c r="E33" s="164" t="s">
        <v>125</v>
      </c>
      <c r="F33" s="166"/>
      <c r="G33" s="16" t="s">
        <v>126</v>
      </c>
      <c r="H33" s="93">
        <v>66.709999999999994</v>
      </c>
      <c r="I33" s="99"/>
      <c r="J33" s="99"/>
      <c r="K33" s="99"/>
      <c r="L33" s="99"/>
      <c r="M33" s="95">
        <v>1.0589999999999999</v>
      </c>
      <c r="N33" s="95">
        <v>1.768</v>
      </c>
      <c r="O33" s="95">
        <v>3.3109999999999999</v>
      </c>
      <c r="P33" s="103">
        <v>8.2680000000000007</v>
      </c>
      <c r="Q33" s="103">
        <v>18.37</v>
      </c>
      <c r="R33" s="89"/>
      <c r="S33" s="89"/>
      <c r="T33" s="89"/>
      <c r="U33" s="99"/>
      <c r="V33" s="104"/>
    </row>
    <row r="34" spans="2:22" ht="15" x14ac:dyDescent="0.25">
      <c r="B34" s="164" t="s">
        <v>128</v>
      </c>
      <c r="C34" s="165"/>
      <c r="D34" s="166"/>
      <c r="E34" s="164" t="s">
        <v>125</v>
      </c>
      <c r="F34" s="166"/>
      <c r="G34" s="16" t="s">
        <v>126</v>
      </c>
      <c r="H34" s="93">
        <v>43.2</v>
      </c>
      <c r="I34" s="99"/>
      <c r="J34" s="99"/>
      <c r="K34" s="99"/>
      <c r="L34" s="99"/>
      <c r="M34" s="65">
        <v>0.95799999999999996</v>
      </c>
      <c r="N34" s="95">
        <v>1.546</v>
      </c>
      <c r="O34" s="95">
        <v>2.7709999999999999</v>
      </c>
      <c r="P34" s="103">
        <v>6.4349999999999996</v>
      </c>
      <c r="Q34" s="103">
        <v>13.32</v>
      </c>
      <c r="R34" s="89"/>
      <c r="S34" s="103">
        <v>50.79</v>
      </c>
      <c r="T34" s="103">
        <v>227.1</v>
      </c>
      <c r="U34" s="90">
        <v>763.7</v>
      </c>
      <c r="V34" s="104"/>
    </row>
    <row r="35" spans="2:22" ht="15" x14ac:dyDescent="0.25">
      <c r="B35" s="164" t="s">
        <v>151</v>
      </c>
      <c r="C35" s="165"/>
      <c r="D35" s="166"/>
      <c r="E35" s="164" t="s">
        <v>125</v>
      </c>
      <c r="F35" s="166"/>
      <c r="G35" s="16" t="s">
        <v>126</v>
      </c>
      <c r="H35" s="50"/>
      <c r="I35" s="75"/>
      <c r="J35" s="75"/>
      <c r="K35" s="75"/>
      <c r="L35" s="75"/>
      <c r="M35" s="75"/>
      <c r="N35" s="75"/>
      <c r="O35" s="75"/>
      <c r="P35" s="75"/>
      <c r="Q35" s="75"/>
      <c r="R35" s="103">
        <v>133.5</v>
      </c>
      <c r="S35" s="103">
        <v>7.7460000000000004</v>
      </c>
      <c r="T35" s="66">
        <v>18.7</v>
      </c>
      <c r="U35" s="66">
        <v>39.840000000000003</v>
      </c>
      <c r="V35" s="77"/>
    </row>
    <row r="36" spans="2:22" ht="15" x14ac:dyDescent="0.25">
      <c r="B36" s="164" t="s">
        <v>152</v>
      </c>
      <c r="C36" s="165"/>
      <c r="D36" s="166"/>
      <c r="E36" s="164" t="s">
        <v>125</v>
      </c>
      <c r="F36" s="166"/>
      <c r="G36" s="16" t="s">
        <v>126</v>
      </c>
      <c r="H36" s="50"/>
      <c r="I36" s="75"/>
      <c r="J36" s="75"/>
      <c r="K36" s="75"/>
      <c r="L36" s="75"/>
      <c r="M36" s="75"/>
      <c r="N36" s="75"/>
      <c r="O36" s="75"/>
      <c r="P36" s="75"/>
      <c r="Q36" s="75"/>
      <c r="R36" s="66">
        <v>40.67</v>
      </c>
      <c r="S36" s="74"/>
      <c r="T36" s="74"/>
      <c r="U36" s="75"/>
      <c r="V36" s="91">
        <v>526.9</v>
      </c>
    </row>
    <row r="37" spans="2:22" ht="15" x14ac:dyDescent="0.25">
      <c r="B37" s="164" t="s">
        <v>136</v>
      </c>
      <c r="C37" s="165"/>
      <c r="D37" s="166"/>
      <c r="E37" s="164" t="s">
        <v>138</v>
      </c>
      <c r="F37" s="166"/>
      <c r="G37" s="16"/>
      <c r="H37" s="50"/>
      <c r="I37" s="75"/>
      <c r="J37" s="75"/>
      <c r="K37" s="98" t="s">
        <v>153</v>
      </c>
      <c r="L37" s="98" t="s">
        <v>153</v>
      </c>
      <c r="M37" s="75"/>
      <c r="N37" s="75"/>
      <c r="O37" s="75"/>
      <c r="P37" s="74"/>
      <c r="Q37" s="74"/>
      <c r="R37" s="74"/>
      <c r="S37" s="74"/>
      <c r="T37" s="74"/>
      <c r="U37" s="75"/>
      <c r="V37" s="77"/>
    </row>
    <row r="38" spans="2:22" ht="15" x14ac:dyDescent="0.25">
      <c r="B38" s="164" t="s">
        <v>137</v>
      </c>
      <c r="C38" s="165"/>
      <c r="D38" s="166"/>
      <c r="E38" s="164" t="s">
        <v>139</v>
      </c>
      <c r="F38" s="166"/>
      <c r="G38" s="16"/>
      <c r="H38" s="50"/>
      <c r="I38" s="75"/>
      <c r="J38" s="75"/>
      <c r="K38" s="98" t="s">
        <v>153</v>
      </c>
      <c r="L38" s="98" t="s">
        <v>153</v>
      </c>
      <c r="M38" s="75"/>
      <c r="N38" s="75"/>
      <c r="O38" s="75"/>
      <c r="P38" s="74"/>
      <c r="Q38" s="74"/>
      <c r="R38" s="74"/>
      <c r="S38" s="74"/>
      <c r="T38" s="74"/>
      <c r="U38" s="75"/>
      <c r="V38" s="77"/>
    </row>
    <row r="39" spans="2:22" ht="15" x14ac:dyDescent="0.25">
      <c r="B39" s="164" t="s">
        <v>216</v>
      </c>
      <c r="C39" s="165"/>
      <c r="D39" s="166"/>
      <c r="E39" s="164" t="s">
        <v>55</v>
      </c>
      <c r="F39" s="166"/>
      <c r="G39" s="16"/>
      <c r="H39" s="78"/>
      <c r="I39" s="75"/>
      <c r="J39" s="75"/>
      <c r="K39" s="90">
        <v>68.7</v>
      </c>
      <c r="L39" s="90">
        <v>81.7</v>
      </c>
      <c r="M39" s="75"/>
      <c r="N39" s="75"/>
      <c r="O39" s="75"/>
      <c r="P39" s="74"/>
      <c r="Q39" s="74"/>
      <c r="R39" s="74"/>
      <c r="S39" s="74"/>
      <c r="T39" s="74"/>
      <c r="U39" s="75"/>
      <c r="V39" s="77"/>
    </row>
    <row r="40" spans="2:22" ht="15" x14ac:dyDescent="0.25">
      <c r="B40" s="53" t="s">
        <v>54</v>
      </c>
      <c r="C40" s="54"/>
      <c r="D40" s="55"/>
      <c r="E40" s="164" t="s">
        <v>55</v>
      </c>
      <c r="F40" s="166"/>
      <c r="G40" s="16"/>
      <c r="H40" s="61"/>
      <c r="I40" s="65" t="s">
        <v>122</v>
      </c>
      <c r="J40" s="65" t="s">
        <v>53</v>
      </c>
      <c r="K40" s="65" t="s">
        <v>56</v>
      </c>
      <c r="L40" s="65" t="s">
        <v>123</v>
      </c>
      <c r="M40" s="89"/>
      <c r="N40" s="74"/>
      <c r="O40" s="74"/>
      <c r="P40" s="74"/>
      <c r="Q40" s="74"/>
      <c r="R40" s="74"/>
      <c r="S40" s="74"/>
      <c r="T40" s="74"/>
      <c r="U40" s="75"/>
      <c r="V40" s="77"/>
    </row>
    <row r="41" spans="2:22" ht="15" x14ac:dyDescent="0.25">
      <c r="B41" s="164" t="s">
        <v>57</v>
      </c>
      <c r="C41" s="165"/>
      <c r="D41" s="166"/>
      <c r="E41" s="164" t="s">
        <v>55</v>
      </c>
      <c r="F41" s="166"/>
      <c r="G41" s="16" t="s">
        <v>44</v>
      </c>
      <c r="H41" s="61"/>
      <c r="I41" s="66">
        <v>99.56</v>
      </c>
      <c r="J41" s="66">
        <v>84.74</v>
      </c>
      <c r="K41" s="66">
        <v>47.48</v>
      </c>
      <c r="L41" s="66">
        <v>37.07</v>
      </c>
      <c r="M41" s="74"/>
      <c r="N41" s="74"/>
      <c r="O41" s="74"/>
      <c r="P41" s="74"/>
      <c r="Q41" s="74"/>
      <c r="R41" s="74"/>
      <c r="S41" s="74"/>
      <c r="T41" s="74"/>
      <c r="U41" s="75"/>
      <c r="V41" s="77"/>
    </row>
    <row r="42" spans="2:22" ht="15" x14ac:dyDescent="0.25">
      <c r="B42" s="164" t="s">
        <v>58</v>
      </c>
      <c r="C42" s="165"/>
      <c r="D42" s="166"/>
      <c r="E42" s="164" t="s">
        <v>55</v>
      </c>
      <c r="F42" s="166"/>
      <c r="G42" s="16" t="s">
        <v>44</v>
      </c>
      <c r="H42" s="61"/>
      <c r="I42" s="66">
        <v>0.02</v>
      </c>
      <c r="J42" s="66">
        <v>0.05</v>
      </c>
      <c r="K42" s="66">
        <v>0.28000000000000003</v>
      </c>
      <c r="L42" s="66">
        <v>1.29</v>
      </c>
      <c r="M42" s="74"/>
      <c r="N42" s="74"/>
      <c r="O42" s="74"/>
      <c r="P42" s="74"/>
      <c r="Q42" s="74"/>
      <c r="R42" s="74"/>
      <c r="S42" s="74"/>
      <c r="T42" s="74"/>
      <c r="U42" s="75"/>
      <c r="V42" s="77"/>
    </row>
    <row r="43" spans="2:22" ht="15" x14ac:dyDescent="0.25">
      <c r="B43" s="164" t="s">
        <v>59</v>
      </c>
      <c r="C43" s="165"/>
      <c r="D43" s="166"/>
      <c r="E43" s="164" t="s">
        <v>55</v>
      </c>
      <c r="F43" s="166"/>
      <c r="G43" s="16" t="s">
        <v>44</v>
      </c>
      <c r="H43" s="61"/>
      <c r="I43" s="66">
        <v>0.35</v>
      </c>
      <c r="J43" s="66">
        <v>14.53</v>
      </c>
      <c r="K43" s="66">
        <v>49.37</v>
      </c>
      <c r="L43" s="66">
        <v>47.88</v>
      </c>
      <c r="M43" s="74"/>
      <c r="N43" s="74"/>
      <c r="O43" s="74"/>
      <c r="P43" s="74"/>
      <c r="Q43" s="74"/>
      <c r="R43" s="74"/>
      <c r="S43" s="74"/>
      <c r="T43" s="74"/>
      <c r="U43" s="75"/>
      <c r="V43" s="77"/>
    </row>
    <row r="44" spans="2:22" ht="15" x14ac:dyDescent="0.25">
      <c r="B44" s="164" t="s">
        <v>60</v>
      </c>
      <c r="C44" s="165"/>
      <c r="D44" s="166"/>
      <c r="E44" s="164" t="s">
        <v>55</v>
      </c>
      <c r="F44" s="166"/>
      <c r="G44" s="16" t="s">
        <v>44</v>
      </c>
      <c r="H44" s="61"/>
      <c r="I44" s="66">
        <v>0.04</v>
      </c>
      <c r="J44" s="66">
        <v>0.66</v>
      </c>
      <c r="K44" s="66">
        <v>2.77</v>
      </c>
      <c r="L44" s="66">
        <v>10.77</v>
      </c>
      <c r="M44" s="74"/>
      <c r="N44" s="74"/>
      <c r="O44" s="74"/>
      <c r="P44" s="74"/>
      <c r="Q44" s="74"/>
      <c r="R44" s="74"/>
      <c r="S44" s="74"/>
      <c r="T44" s="74"/>
      <c r="U44" s="74"/>
      <c r="V44" s="79"/>
    </row>
    <row r="45" spans="2:22" ht="15" x14ac:dyDescent="0.25">
      <c r="B45" s="164" t="s">
        <v>107</v>
      </c>
      <c r="C45" s="165"/>
      <c r="D45" s="166"/>
      <c r="E45" s="164" t="s">
        <v>55</v>
      </c>
      <c r="F45" s="166"/>
      <c r="G45" s="16" t="s">
        <v>44</v>
      </c>
      <c r="H45" s="61"/>
      <c r="I45" s="66">
        <v>0.03</v>
      </c>
      <c r="J45" s="66">
        <v>0.02</v>
      </c>
      <c r="K45" s="66">
        <v>0.1</v>
      </c>
      <c r="L45" s="66">
        <v>2.99</v>
      </c>
      <c r="M45" s="61"/>
      <c r="N45" s="61"/>
      <c r="O45" s="61"/>
      <c r="P45" s="61"/>
      <c r="Q45" s="61"/>
      <c r="R45" s="61"/>
      <c r="S45" s="61"/>
      <c r="T45" s="61"/>
      <c r="U45" s="61"/>
      <c r="V45" s="80"/>
    </row>
    <row r="46" spans="2:22" ht="15" x14ac:dyDescent="0.25">
      <c r="B46" s="53" t="s">
        <v>213</v>
      </c>
      <c r="C46" s="54"/>
      <c r="D46" s="55"/>
      <c r="E46" s="164" t="s">
        <v>214</v>
      </c>
      <c r="F46" s="166"/>
      <c r="G46" s="16" t="s">
        <v>30</v>
      </c>
      <c r="H46" s="78"/>
      <c r="I46" s="81"/>
      <c r="J46" s="81"/>
      <c r="K46" s="81"/>
      <c r="L46" s="64" t="s">
        <v>215</v>
      </c>
      <c r="M46" s="64" t="s">
        <v>215</v>
      </c>
      <c r="N46" s="64" t="s">
        <v>215</v>
      </c>
      <c r="O46" s="64" t="s">
        <v>215</v>
      </c>
      <c r="P46" s="64" t="s">
        <v>215</v>
      </c>
      <c r="Q46" s="64" t="s">
        <v>215</v>
      </c>
      <c r="R46" s="61"/>
      <c r="S46" s="61"/>
      <c r="T46" s="61"/>
      <c r="U46" s="61"/>
      <c r="V46" s="80"/>
    </row>
    <row r="47" spans="2:22" ht="15" x14ac:dyDescent="0.25">
      <c r="B47" s="53" t="s">
        <v>121</v>
      </c>
      <c r="C47" s="54"/>
      <c r="D47" s="55"/>
      <c r="E47" s="164" t="s">
        <v>156</v>
      </c>
      <c r="F47" s="166"/>
      <c r="G47" s="16" t="s">
        <v>30</v>
      </c>
      <c r="H47" s="93" t="s">
        <v>159</v>
      </c>
      <c r="I47" s="105"/>
      <c r="J47" s="105"/>
      <c r="K47" s="105"/>
      <c r="L47" s="105"/>
      <c r="M47" s="62" t="s">
        <v>159</v>
      </c>
      <c r="N47" s="62" t="s">
        <v>159</v>
      </c>
      <c r="O47" s="62" t="s">
        <v>159</v>
      </c>
      <c r="P47" s="108">
        <v>-22</v>
      </c>
      <c r="Q47" s="108">
        <v>-0.39999999999999858</v>
      </c>
      <c r="R47" s="108">
        <v>64.400000000000006</v>
      </c>
      <c r="S47" s="108">
        <v>5</v>
      </c>
      <c r="T47" s="108">
        <v>21.2</v>
      </c>
      <c r="U47" s="108">
        <v>59</v>
      </c>
      <c r="V47" s="63">
        <v>136</v>
      </c>
    </row>
    <row r="48" spans="2:22" ht="15" x14ac:dyDescent="0.25">
      <c r="B48" s="53" t="s">
        <v>157</v>
      </c>
      <c r="C48" s="54"/>
      <c r="D48" s="55"/>
      <c r="E48" s="164" t="s">
        <v>158</v>
      </c>
      <c r="F48" s="166"/>
      <c r="G48" s="16" t="s">
        <v>30</v>
      </c>
      <c r="H48" s="61"/>
      <c r="I48" s="61"/>
      <c r="J48" s="81"/>
      <c r="K48" s="81"/>
      <c r="L48" s="81"/>
      <c r="M48" s="62" t="s">
        <v>160</v>
      </c>
      <c r="N48" s="62" t="s">
        <v>160</v>
      </c>
      <c r="O48" s="62">
        <v>-34.6</v>
      </c>
      <c r="P48" s="62">
        <v>-18.399999999999999</v>
      </c>
      <c r="Q48" s="62" t="s">
        <v>227</v>
      </c>
      <c r="R48" s="61"/>
      <c r="S48" s="61"/>
      <c r="T48" s="61"/>
      <c r="U48" s="61"/>
      <c r="V48" s="82"/>
    </row>
    <row r="49" spans="2:22" ht="15" x14ac:dyDescent="0.25">
      <c r="B49" s="53" t="s">
        <v>118</v>
      </c>
      <c r="C49" s="54"/>
      <c r="D49" s="55"/>
      <c r="E49" s="164" t="s">
        <v>119</v>
      </c>
      <c r="F49" s="166"/>
      <c r="G49" s="16" t="s">
        <v>30</v>
      </c>
      <c r="H49" s="61"/>
      <c r="I49" s="61"/>
      <c r="J49" s="61"/>
      <c r="K49" s="61"/>
      <c r="L49" s="61"/>
      <c r="M49" s="62" t="s">
        <v>161</v>
      </c>
      <c r="N49" s="62">
        <v>-60.7</v>
      </c>
      <c r="O49" s="62">
        <v>-20.2</v>
      </c>
      <c r="P49" s="61"/>
      <c r="Q49" s="61"/>
      <c r="R49" s="61"/>
      <c r="S49" s="61"/>
      <c r="T49" s="61"/>
      <c r="U49" s="61"/>
      <c r="V49" s="80"/>
    </row>
    <row r="50" spans="2:22" ht="15" x14ac:dyDescent="0.25">
      <c r="B50" s="53" t="s">
        <v>205</v>
      </c>
      <c r="C50" s="54"/>
      <c r="D50" s="55"/>
      <c r="E50" s="164" t="s">
        <v>206</v>
      </c>
      <c r="F50" s="166"/>
      <c r="G50" s="16" t="s">
        <v>207</v>
      </c>
      <c r="H50" s="88">
        <v>15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80"/>
    </row>
    <row r="51" spans="2:22" ht="15" x14ac:dyDescent="0.25">
      <c r="B51" s="53" t="s">
        <v>116</v>
      </c>
      <c r="C51" s="54"/>
      <c r="D51" s="55"/>
      <c r="E51" s="164" t="s">
        <v>117</v>
      </c>
      <c r="F51" s="166"/>
      <c r="G51" s="16" t="s">
        <v>120</v>
      </c>
      <c r="H51" s="61"/>
      <c r="I51" s="61"/>
      <c r="J51" s="61"/>
      <c r="K51" s="61"/>
      <c r="L51" s="61"/>
      <c r="M51" s="62">
        <v>20.7</v>
      </c>
      <c r="N51" s="62">
        <v>15.8</v>
      </c>
      <c r="O51" s="62">
        <v>13.9</v>
      </c>
      <c r="P51" s="61"/>
      <c r="Q51" s="61"/>
      <c r="R51" s="61"/>
      <c r="S51" s="61"/>
      <c r="T51" s="61"/>
      <c r="U51" s="61"/>
      <c r="V51" s="80"/>
    </row>
    <row r="52" spans="2:22" ht="15" x14ac:dyDescent="0.25">
      <c r="B52" s="53" t="s">
        <v>114</v>
      </c>
      <c r="C52" s="54"/>
      <c r="D52" s="55"/>
      <c r="E52" s="164" t="s">
        <v>115</v>
      </c>
      <c r="F52" s="166"/>
      <c r="G52" s="16"/>
      <c r="H52" s="61"/>
      <c r="I52" s="61"/>
      <c r="J52" s="61"/>
      <c r="K52" s="61"/>
      <c r="L52" s="61"/>
      <c r="M52" s="62">
        <v>25.1</v>
      </c>
      <c r="N52" s="62">
        <v>35.299999999999997</v>
      </c>
      <c r="O52" s="108">
        <v>42</v>
      </c>
      <c r="P52" s="61"/>
      <c r="Q52" s="61"/>
      <c r="R52" s="61"/>
      <c r="S52" s="61"/>
      <c r="T52" s="61"/>
      <c r="U52" s="61"/>
      <c r="V52" s="80"/>
    </row>
    <row r="53" spans="2:22" ht="15" x14ac:dyDescent="0.25">
      <c r="B53" s="173" t="s">
        <v>154</v>
      </c>
      <c r="C53" s="174"/>
      <c r="D53" s="175"/>
      <c r="E53" s="164" t="s">
        <v>155</v>
      </c>
      <c r="F53" s="166"/>
      <c r="G53" s="16" t="s">
        <v>43</v>
      </c>
      <c r="H53" s="78"/>
      <c r="I53" s="61"/>
      <c r="J53" s="61"/>
      <c r="K53" s="61"/>
      <c r="L53" s="61"/>
      <c r="M53" s="61"/>
      <c r="N53" s="64">
        <v>3.4</v>
      </c>
      <c r="O53" s="62">
        <v>8.2799999999999994</v>
      </c>
      <c r="P53" s="61"/>
      <c r="Q53" s="61"/>
      <c r="R53" s="61"/>
      <c r="S53" s="61"/>
      <c r="T53" s="61"/>
      <c r="U53" s="61"/>
      <c r="V53" s="80"/>
    </row>
    <row r="54" spans="2:22" ht="15" x14ac:dyDescent="0.25">
      <c r="B54" s="53" t="s">
        <v>112</v>
      </c>
      <c r="C54" s="54"/>
      <c r="D54" s="55"/>
      <c r="E54" s="164" t="s">
        <v>113</v>
      </c>
      <c r="F54" s="166"/>
      <c r="G54" s="16" t="s">
        <v>30</v>
      </c>
      <c r="H54" s="61"/>
      <c r="I54" s="61"/>
      <c r="J54" s="61"/>
      <c r="K54" s="61"/>
      <c r="L54" s="61"/>
      <c r="M54" s="61"/>
      <c r="N54" s="61"/>
      <c r="O54" s="62">
        <v>132.9</v>
      </c>
      <c r="P54" s="62">
        <v>139.69999999999999</v>
      </c>
      <c r="Q54" s="62">
        <v>141.30000000000001</v>
      </c>
      <c r="R54" s="94"/>
      <c r="S54" s="62">
        <v>160.4</v>
      </c>
      <c r="T54" s="62">
        <v>169.5</v>
      </c>
      <c r="U54" s="62">
        <v>176.2</v>
      </c>
      <c r="V54" s="80"/>
    </row>
    <row r="55" spans="2:22" ht="15" x14ac:dyDescent="0.25">
      <c r="B55" s="173" t="s">
        <v>203</v>
      </c>
      <c r="C55" s="174"/>
      <c r="D55" s="175"/>
      <c r="E55" s="164" t="s">
        <v>204</v>
      </c>
      <c r="F55" s="166"/>
      <c r="G55" s="16" t="s">
        <v>43</v>
      </c>
      <c r="H55" s="107">
        <v>1.7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>
        <v>1.2</v>
      </c>
      <c r="T55" s="108">
        <v>2.6</v>
      </c>
      <c r="U55" s="62">
        <v>16.2</v>
      </c>
      <c r="V55" s="80"/>
    </row>
    <row r="56" spans="2:22" ht="15" x14ac:dyDescent="0.25">
      <c r="B56" s="56" t="s">
        <v>75</v>
      </c>
      <c r="C56" s="57"/>
      <c r="D56" s="58"/>
      <c r="E56" s="164" t="s">
        <v>76</v>
      </c>
      <c r="F56" s="166"/>
      <c r="G56" s="16" t="s">
        <v>43</v>
      </c>
      <c r="H56" s="109">
        <v>1.4</v>
      </c>
      <c r="I56" s="94"/>
      <c r="J56" s="94"/>
      <c r="K56" s="94"/>
      <c r="L56" s="94"/>
      <c r="M56" s="94"/>
      <c r="N56" s="94"/>
      <c r="O56" s="94"/>
      <c r="P56" s="94"/>
      <c r="Q56" s="94"/>
      <c r="R56" s="62">
        <v>2.37</v>
      </c>
      <c r="S56" s="62" t="s">
        <v>162</v>
      </c>
      <c r="T56" s="62" t="s">
        <v>162</v>
      </c>
      <c r="U56" s="94"/>
      <c r="V56" s="110">
        <v>4.43</v>
      </c>
    </row>
    <row r="57" spans="2:22" ht="15" x14ac:dyDescent="0.25">
      <c r="B57" s="56" t="s">
        <v>73</v>
      </c>
      <c r="C57" s="57"/>
      <c r="D57" s="58"/>
      <c r="E57" s="164" t="s">
        <v>74</v>
      </c>
      <c r="F57" s="166"/>
      <c r="G57" s="16" t="s">
        <v>43</v>
      </c>
      <c r="H57" s="111">
        <v>5.51</v>
      </c>
      <c r="I57" s="94"/>
      <c r="J57" s="94"/>
      <c r="K57" s="94"/>
      <c r="L57" s="94"/>
      <c r="M57" s="94"/>
      <c r="N57" s="94"/>
      <c r="O57" s="62" t="s">
        <v>163</v>
      </c>
      <c r="P57" s="62" t="s">
        <v>163</v>
      </c>
      <c r="Q57" s="62" t="s">
        <v>163</v>
      </c>
      <c r="R57" s="64">
        <v>9.19</v>
      </c>
      <c r="S57" s="62" t="s">
        <v>163</v>
      </c>
      <c r="T57" s="62">
        <v>0.27</v>
      </c>
      <c r="U57" s="64">
        <v>1.49</v>
      </c>
      <c r="V57" s="63">
        <v>17.2</v>
      </c>
    </row>
    <row r="58" spans="2:22" ht="15" x14ac:dyDescent="0.25">
      <c r="B58" s="56" t="s">
        <v>108</v>
      </c>
      <c r="C58" s="57"/>
      <c r="D58" s="58"/>
      <c r="E58" s="164" t="s">
        <v>109</v>
      </c>
      <c r="F58" s="166"/>
      <c r="G58" s="16" t="s">
        <v>43</v>
      </c>
      <c r="H58" s="94"/>
      <c r="I58" s="94"/>
      <c r="J58" s="94"/>
      <c r="K58" s="94"/>
      <c r="L58" s="94"/>
      <c r="M58" s="94"/>
      <c r="N58" s="94"/>
      <c r="O58" s="62" t="s">
        <v>163</v>
      </c>
      <c r="P58" s="62">
        <v>0.1</v>
      </c>
      <c r="Q58" s="62">
        <v>0.1</v>
      </c>
      <c r="R58" s="94"/>
      <c r="S58" s="62">
        <v>0.13</v>
      </c>
      <c r="T58" s="62">
        <v>0.31</v>
      </c>
      <c r="U58" s="94"/>
      <c r="V58" s="112"/>
    </row>
    <row r="59" spans="2:22" ht="15" x14ac:dyDescent="0.25">
      <c r="B59" s="173" t="s">
        <v>60</v>
      </c>
      <c r="C59" s="174"/>
      <c r="D59" s="175"/>
      <c r="E59" s="164" t="s">
        <v>228</v>
      </c>
      <c r="F59" s="166"/>
      <c r="G59" s="16" t="s">
        <v>43</v>
      </c>
      <c r="H59" s="78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>
        <v>45.17</v>
      </c>
      <c r="T59" s="62">
        <v>49.49</v>
      </c>
      <c r="U59" s="108">
        <v>52.71</v>
      </c>
      <c r="V59" s="80"/>
    </row>
    <row r="60" spans="2:22" ht="15" x14ac:dyDescent="0.25">
      <c r="B60" s="56" t="s">
        <v>111</v>
      </c>
      <c r="C60" s="57"/>
      <c r="D60" s="58"/>
      <c r="E60" s="164" t="s">
        <v>71</v>
      </c>
      <c r="F60" s="166"/>
      <c r="G60" s="16" t="s">
        <v>66</v>
      </c>
      <c r="H60" s="113">
        <v>14</v>
      </c>
      <c r="I60" s="94"/>
      <c r="J60" s="94"/>
      <c r="K60" s="94"/>
      <c r="L60" s="94"/>
      <c r="M60" s="94"/>
      <c r="N60" s="94"/>
      <c r="O60" s="94"/>
      <c r="P60" s="94"/>
      <c r="Q60" s="94"/>
      <c r="R60" s="62">
        <v>22</v>
      </c>
      <c r="S60" s="94"/>
      <c r="T60" s="94"/>
      <c r="U60" s="94"/>
      <c r="V60" s="106">
        <v>43</v>
      </c>
    </row>
    <row r="61" spans="2:22" ht="15" x14ac:dyDescent="0.25">
      <c r="B61" s="164" t="s">
        <v>72</v>
      </c>
      <c r="C61" s="165"/>
      <c r="D61" s="166"/>
      <c r="E61" s="164" t="s">
        <v>71</v>
      </c>
      <c r="F61" s="166"/>
      <c r="G61" s="16" t="s">
        <v>66</v>
      </c>
      <c r="H61" s="113">
        <v>7</v>
      </c>
      <c r="I61" s="94"/>
      <c r="J61" s="94"/>
      <c r="K61" s="94"/>
      <c r="L61" s="94"/>
      <c r="M61" s="94"/>
      <c r="N61" s="94"/>
      <c r="O61" s="94"/>
      <c r="P61" s="94"/>
      <c r="Q61" s="94"/>
      <c r="R61" s="62">
        <v>11</v>
      </c>
      <c r="S61" s="94"/>
      <c r="T61" s="94"/>
      <c r="U61" s="94"/>
      <c r="V61" s="106">
        <v>21</v>
      </c>
    </row>
    <row r="62" spans="2:22" ht="15.75" thickBot="1" x14ac:dyDescent="0.3">
      <c r="B62" s="167" t="s">
        <v>110</v>
      </c>
      <c r="C62" s="169"/>
      <c r="D62" s="168"/>
      <c r="E62" s="167" t="s">
        <v>71</v>
      </c>
      <c r="F62" s="168"/>
      <c r="G62" s="23" t="s">
        <v>66</v>
      </c>
      <c r="H62" s="114">
        <v>3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4"/>
    </row>
    <row r="63" spans="2:22" ht="11.25" customHeight="1" x14ac:dyDescent="0.25">
      <c r="B63" s="51" t="s">
        <v>83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ht="11.25" customHeight="1" x14ac:dyDescent="0.25">
      <c r="B64" s="51" t="s">
        <v>217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ht="11.25" customHeight="1" x14ac:dyDescent="0.25">
      <c r="B65" s="12" t="s">
        <v>226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ht="11.25" customHeight="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ht="11.25" customHeight="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ht="11.2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ht="11.25" customHeight="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ht="11.2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ht="11.2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ht="11.25" customHeigh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</sheetData>
  <sheetProtection algorithmName="SHA-512" hashValue="Cax8fQqY0GyUnOT3kpPZ88pwscmErQlt+Jybusql6B9/pIzFaa3vjCsPrnMHyNoJ6t0XFIOqSiow6GdWLHv6xw==" saltValue="iTjuQsPtl2mwUeVOs3R6kA==" spinCount="100000" sheet="1" objects="1" scenarios="1"/>
  <mergeCells count="106">
    <mergeCell ref="M12:M15"/>
    <mergeCell ref="N12:N15"/>
    <mergeCell ref="E32:F32"/>
    <mergeCell ref="B32:D32"/>
    <mergeCell ref="B42:D42"/>
    <mergeCell ref="B31:D31"/>
    <mergeCell ref="B30:D30"/>
    <mergeCell ref="B29:D29"/>
    <mergeCell ref="B41:D41"/>
    <mergeCell ref="B38:D38"/>
    <mergeCell ref="B34:D34"/>
    <mergeCell ref="B37:D37"/>
    <mergeCell ref="B35:D35"/>
    <mergeCell ref="E35:F35"/>
    <mergeCell ref="B36:D36"/>
    <mergeCell ref="E36:F36"/>
    <mergeCell ref="E40:F40"/>
    <mergeCell ref="E42:F42"/>
    <mergeCell ref="E37:F37"/>
    <mergeCell ref="E38:F38"/>
    <mergeCell ref="B24:D24"/>
    <mergeCell ref="E24:F24"/>
    <mergeCell ref="B20:D20"/>
    <mergeCell ref="E16:F17"/>
    <mergeCell ref="E14:G14"/>
    <mergeCell ref="B22:D22"/>
    <mergeCell ref="E22:F22"/>
    <mergeCell ref="E23:F23"/>
    <mergeCell ref="B23:D23"/>
    <mergeCell ref="B19:D19"/>
    <mergeCell ref="B15:D15"/>
    <mergeCell ref="E15:F15"/>
    <mergeCell ref="B16:D16"/>
    <mergeCell ref="B17:D17"/>
    <mergeCell ref="E18:F20"/>
    <mergeCell ref="B21:D21"/>
    <mergeCell ref="E21:F21"/>
    <mergeCell ref="B8:V8"/>
    <mergeCell ref="B18:D18"/>
    <mergeCell ref="B13:D13"/>
    <mergeCell ref="B14:D14"/>
    <mergeCell ref="E11:G11"/>
    <mergeCell ref="E12:G12"/>
    <mergeCell ref="E13:G13"/>
    <mergeCell ref="H11:H15"/>
    <mergeCell ref="I12:I15"/>
    <mergeCell ref="J12:J15"/>
    <mergeCell ref="U12:U15"/>
    <mergeCell ref="V12:V15"/>
    <mergeCell ref="I11:V11"/>
    <mergeCell ref="B10:V10"/>
    <mergeCell ref="K12:K15"/>
    <mergeCell ref="B11:D11"/>
    <mergeCell ref="B12:D12"/>
    <mergeCell ref="Q12:Q15"/>
    <mergeCell ref="R12:R15"/>
    <mergeCell ref="S12:S15"/>
    <mergeCell ref="T12:T15"/>
    <mergeCell ref="O12:O15"/>
    <mergeCell ref="P12:P15"/>
    <mergeCell ref="L12:L15"/>
    <mergeCell ref="B26:D26"/>
    <mergeCell ref="E25:F25"/>
    <mergeCell ref="E26:F26"/>
    <mergeCell ref="B25:D25"/>
    <mergeCell ref="B59:D59"/>
    <mergeCell ref="E28:F28"/>
    <mergeCell ref="E27:F27"/>
    <mergeCell ref="E34:F34"/>
    <mergeCell ref="E41:F41"/>
    <mergeCell ref="B28:D28"/>
    <mergeCell ref="B27:D27"/>
    <mergeCell ref="B33:D33"/>
    <mergeCell ref="E33:F33"/>
    <mergeCell ref="E31:F31"/>
    <mergeCell ref="E30:F30"/>
    <mergeCell ref="E29:F29"/>
    <mergeCell ref="B55:D55"/>
    <mergeCell ref="E55:F55"/>
    <mergeCell ref="E48:F48"/>
    <mergeCell ref="B53:D53"/>
    <mergeCell ref="E53:F53"/>
    <mergeCell ref="E47:F47"/>
    <mergeCell ref="E45:F45"/>
    <mergeCell ref="E44:F44"/>
    <mergeCell ref="B39:D39"/>
    <mergeCell ref="E39:F39"/>
    <mergeCell ref="E62:F62"/>
    <mergeCell ref="E59:F59"/>
    <mergeCell ref="B43:D43"/>
    <mergeCell ref="E60:F60"/>
    <mergeCell ref="E61:F61"/>
    <mergeCell ref="B61:D61"/>
    <mergeCell ref="E56:F56"/>
    <mergeCell ref="E54:F54"/>
    <mergeCell ref="E52:F52"/>
    <mergeCell ref="E57:F57"/>
    <mergeCell ref="B44:D44"/>
    <mergeCell ref="B62:D62"/>
    <mergeCell ref="B45:D45"/>
    <mergeCell ref="E58:F58"/>
    <mergeCell ref="E51:F51"/>
    <mergeCell ref="E49:F49"/>
    <mergeCell ref="E50:F50"/>
    <mergeCell ref="E46:F46"/>
    <mergeCell ref="E43:F43"/>
  </mergeCells>
  <phoneticPr fontId="14" type="noConversion"/>
  <printOptions horizontalCentered="1" verticalCentered="1"/>
  <pageMargins left="0.25" right="0.15812499999999999" top="0.75" bottom="0.75" header="0.3" footer="0.3"/>
  <pageSetup scale="66" orientation="portrait" r:id="rId1"/>
  <headerFooter>
    <oddHeader>&amp;L&amp;G</oddHeader>
    <oddFooter>&amp;C5&amp;LAlbacora Leste Crude Assay Report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8ADE-0AAA-47A6-A280-A0B39E25EC2B}">
  <dimension ref="A1:Q41"/>
  <sheetViews>
    <sheetView view="pageLayout" zoomScaleNormal="100" workbookViewId="0"/>
  </sheetViews>
  <sheetFormatPr defaultColWidth="4.5703125" defaultRowHeight="15" x14ac:dyDescent="0.25"/>
  <cols>
    <col min="1" max="1" width="5.140625" customWidth="1"/>
    <col min="2" max="17" width="5.7109375" customWidth="1"/>
    <col min="18" max="18" width="5.140625" customWidth="1"/>
  </cols>
  <sheetData>
    <row r="1" spans="1:17" x14ac:dyDescent="0.25">
      <c r="A1" t="s">
        <v>0</v>
      </c>
    </row>
    <row r="7" spans="1:17" ht="18.75" x14ac:dyDescent="0.25">
      <c r="C7" s="136" t="s">
        <v>530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7"/>
    </row>
    <row r="8" spans="1:17" ht="19.5" thickBot="1" x14ac:dyDescent="0.3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7"/>
    </row>
    <row r="9" spans="1:17" ht="7.35" customHeight="1" thickBot="1" x14ac:dyDescent="0.3"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</row>
    <row r="10" spans="1:17" ht="15.75" x14ac:dyDescent="0.25">
      <c r="B10" s="247" t="s">
        <v>34</v>
      </c>
      <c r="C10" s="248"/>
      <c r="D10" s="248"/>
      <c r="E10" s="249"/>
      <c r="F10" s="248" t="str">
        <f>'Title Page'!K16</f>
        <v>Albacora Leste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</row>
    <row r="11" spans="1:17" ht="15.75" x14ac:dyDescent="0.25">
      <c r="B11" s="250" t="s">
        <v>36</v>
      </c>
      <c r="C11" s="251"/>
      <c r="D11" s="251"/>
      <c r="E11" s="252"/>
      <c r="F11" s="251" t="str">
        <f>'Title Page'!K11</f>
        <v>120-23-02750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</row>
    <row r="12" spans="1:17" ht="15.75" x14ac:dyDescent="0.25">
      <c r="B12" s="250" t="s">
        <v>37</v>
      </c>
      <c r="C12" s="251"/>
      <c r="D12" s="251"/>
      <c r="E12" s="252"/>
      <c r="F12" s="251" t="str">
        <f>'Title Page'!K9</f>
        <v>PetroRio</v>
      </c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/>
    </row>
    <row r="13" spans="1:17" ht="16.5" thickBot="1" x14ac:dyDescent="0.3">
      <c r="B13" s="265" t="s">
        <v>38</v>
      </c>
      <c r="C13" s="266"/>
      <c r="D13" s="266"/>
      <c r="E13" s="267"/>
      <c r="F13" s="268" t="str">
        <f>'Title Page'!K12</f>
        <v>March 29, 2023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7"/>
    </row>
    <row r="14" spans="1:17" ht="15" customHeight="1" x14ac:dyDescent="0.25">
      <c r="B14" s="146" t="s">
        <v>26</v>
      </c>
      <c r="C14" s="147"/>
      <c r="D14" s="147"/>
      <c r="E14" s="147"/>
      <c r="F14" s="270" t="s">
        <v>196</v>
      </c>
      <c r="G14" s="148"/>
      <c r="H14" s="270" t="s">
        <v>197</v>
      </c>
      <c r="I14" s="148"/>
      <c r="J14" s="270" t="s">
        <v>198</v>
      </c>
      <c r="K14" s="148"/>
      <c r="L14" s="270" t="s">
        <v>199</v>
      </c>
      <c r="M14" s="148"/>
      <c r="N14" s="270" t="s">
        <v>200</v>
      </c>
      <c r="O14" s="148"/>
      <c r="P14" s="253" t="s">
        <v>201</v>
      </c>
      <c r="Q14" s="148"/>
    </row>
    <row r="15" spans="1:17" ht="15" customHeight="1" x14ac:dyDescent="0.25">
      <c r="B15" s="269"/>
      <c r="C15" s="254"/>
      <c r="D15" s="254"/>
      <c r="E15" s="254"/>
      <c r="F15" s="269"/>
      <c r="G15" s="255"/>
      <c r="H15" s="269"/>
      <c r="I15" s="255"/>
      <c r="J15" s="269"/>
      <c r="K15" s="255"/>
      <c r="L15" s="269"/>
      <c r="M15" s="255"/>
      <c r="N15" s="269"/>
      <c r="O15" s="255"/>
      <c r="P15" s="254"/>
      <c r="Q15" s="255"/>
    </row>
    <row r="16" spans="1:17" ht="15" customHeight="1" x14ac:dyDescent="0.25">
      <c r="B16" s="269"/>
      <c r="C16" s="254"/>
      <c r="D16" s="254"/>
      <c r="E16" s="254"/>
      <c r="F16" s="269"/>
      <c r="G16" s="255"/>
      <c r="H16" s="269"/>
      <c r="I16" s="255"/>
      <c r="J16" s="269"/>
      <c r="K16" s="255"/>
      <c r="L16" s="269"/>
      <c r="M16" s="255"/>
      <c r="N16" s="269"/>
      <c r="O16" s="255"/>
      <c r="P16" s="254"/>
      <c r="Q16" s="255"/>
    </row>
    <row r="17" spans="2:17" ht="15" customHeight="1" x14ac:dyDescent="0.25">
      <c r="B17" s="269"/>
      <c r="C17" s="254"/>
      <c r="D17" s="254"/>
      <c r="E17" s="254"/>
      <c r="F17" s="269"/>
      <c r="G17" s="255"/>
      <c r="H17" s="269"/>
      <c r="I17" s="255"/>
      <c r="J17" s="269"/>
      <c r="K17" s="255"/>
      <c r="L17" s="269"/>
      <c r="M17" s="255"/>
      <c r="N17" s="269"/>
      <c r="O17" s="255"/>
      <c r="P17" s="254"/>
      <c r="Q17" s="255"/>
    </row>
    <row r="18" spans="2:17" ht="15" customHeight="1" thickBot="1" x14ac:dyDescent="0.3">
      <c r="B18" s="149"/>
      <c r="C18" s="150"/>
      <c r="D18" s="150"/>
      <c r="E18" s="150"/>
      <c r="F18" s="149"/>
      <c r="G18" s="151"/>
      <c r="H18" s="149"/>
      <c r="I18" s="151"/>
      <c r="J18" s="149"/>
      <c r="K18" s="151"/>
      <c r="L18" s="149"/>
      <c r="M18" s="151"/>
      <c r="N18" s="149"/>
      <c r="O18" s="151"/>
      <c r="P18" s="150"/>
      <c r="Q18" s="151"/>
    </row>
    <row r="19" spans="2:17" ht="15.75" x14ac:dyDescent="0.25">
      <c r="B19" s="256" t="s">
        <v>178</v>
      </c>
      <c r="C19" s="257"/>
      <c r="D19" s="257"/>
      <c r="E19" s="258"/>
      <c r="F19" s="259" t="s">
        <v>30</v>
      </c>
      <c r="G19" s="260"/>
      <c r="H19" s="259" t="s">
        <v>30</v>
      </c>
      <c r="I19" s="260"/>
      <c r="J19" s="259" t="s">
        <v>30</v>
      </c>
      <c r="K19" s="260"/>
      <c r="L19" s="261" t="s">
        <v>30</v>
      </c>
      <c r="M19" s="262"/>
      <c r="N19" s="261" t="s">
        <v>30</v>
      </c>
      <c r="O19" s="262"/>
      <c r="P19" s="263" t="s">
        <v>30</v>
      </c>
      <c r="Q19" s="264"/>
    </row>
    <row r="20" spans="2:17" ht="15.75" x14ac:dyDescent="0.25">
      <c r="B20" s="223" t="s">
        <v>179</v>
      </c>
      <c r="C20" s="224"/>
      <c r="D20" s="224"/>
      <c r="E20" s="225"/>
      <c r="F20" s="243">
        <v>229.4</v>
      </c>
      <c r="G20" s="243"/>
      <c r="H20" s="226">
        <v>310.39999999999998</v>
      </c>
      <c r="I20" s="227"/>
      <c r="J20" s="226">
        <v>408.3</v>
      </c>
      <c r="K20" s="227"/>
      <c r="L20" s="226">
        <v>487.9</v>
      </c>
      <c r="M20" s="227"/>
      <c r="N20" s="226">
        <v>549.70000000000005</v>
      </c>
      <c r="O20" s="227"/>
      <c r="P20" s="226">
        <v>612.1</v>
      </c>
      <c r="Q20" s="227"/>
    </row>
    <row r="21" spans="2:17" ht="15.75" x14ac:dyDescent="0.25">
      <c r="B21" s="223" t="s">
        <v>180</v>
      </c>
      <c r="C21" s="224"/>
      <c r="D21" s="224"/>
      <c r="E21" s="225"/>
      <c r="F21" s="243">
        <v>242</v>
      </c>
      <c r="G21" s="243"/>
      <c r="H21" s="226">
        <v>325.8</v>
      </c>
      <c r="I21" s="227"/>
      <c r="J21" s="226">
        <v>422.9</v>
      </c>
      <c r="K21" s="227"/>
      <c r="L21" s="226">
        <v>509</v>
      </c>
      <c r="M21" s="227"/>
      <c r="N21" s="226">
        <v>586.9</v>
      </c>
      <c r="O21" s="227"/>
      <c r="P21" s="226">
        <v>661.2</v>
      </c>
      <c r="Q21" s="227"/>
    </row>
    <row r="22" spans="2:17" ht="15.75" x14ac:dyDescent="0.25">
      <c r="B22" s="223" t="s">
        <v>181</v>
      </c>
      <c r="C22" s="224"/>
      <c r="D22" s="224"/>
      <c r="E22" s="225"/>
      <c r="F22" s="243">
        <v>243.6</v>
      </c>
      <c r="G22" s="243"/>
      <c r="H22" s="226">
        <v>327.60000000000002</v>
      </c>
      <c r="I22" s="227"/>
      <c r="J22" s="226">
        <v>424.4</v>
      </c>
      <c r="K22" s="227"/>
      <c r="L22" s="226">
        <v>509.1</v>
      </c>
      <c r="M22" s="227"/>
      <c r="N22" s="226">
        <v>591.5</v>
      </c>
      <c r="O22" s="227"/>
      <c r="P22" s="226">
        <v>662.5</v>
      </c>
      <c r="Q22" s="227"/>
    </row>
    <row r="23" spans="2:17" ht="15.75" x14ac:dyDescent="0.25">
      <c r="B23" s="223" t="s">
        <v>182</v>
      </c>
      <c r="C23" s="224"/>
      <c r="D23" s="224"/>
      <c r="E23" s="225"/>
      <c r="F23" s="243">
        <v>247.3</v>
      </c>
      <c r="G23" s="243"/>
      <c r="H23" s="226">
        <v>331.7</v>
      </c>
      <c r="I23" s="227"/>
      <c r="J23" s="226">
        <v>427</v>
      </c>
      <c r="K23" s="227"/>
      <c r="L23" s="226">
        <v>511.2</v>
      </c>
      <c r="M23" s="227"/>
      <c r="N23" s="226">
        <v>596.5</v>
      </c>
      <c r="O23" s="227"/>
      <c r="P23" s="226">
        <v>663.6</v>
      </c>
      <c r="Q23" s="227"/>
    </row>
    <row r="24" spans="2:17" ht="15.75" x14ac:dyDescent="0.25">
      <c r="B24" s="223" t="s">
        <v>183</v>
      </c>
      <c r="C24" s="224"/>
      <c r="D24" s="224"/>
      <c r="E24" s="225"/>
      <c r="F24" s="243">
        <v>251.5</v>
      </c>
      <c r="G24" s="243"/>
      <c r="H24" s="226">
        <v>335.4</v>
      </c>
      <c r="I24" s="227"/>
      <c r="J24" s="226">
        <v>429.5</v>
      </c>
      <c r="K24" s="227"/>
      <c r="L24" s="226">
        <v>513.29999999999995</v>
      </c>
      <c r="M24" s="227"/>
      <c r="N24" s="226">
        <v>599</v>
      </c>
      <c r="O24" s="227"/>
      <c r="P24" s="226">
        <v>664</v>
      </c>
      <c r="Q24" s="227"/>
    </row>
    <row r="25" spans="2:17" ht="15.75" x14ac:dyDescent="0.25">
      <c r="B25" s="223" t="s">
        <v>184</v>
      </c>
      <c r="C25" s="224"/>
      <c r="D25" s="224"/>
      <c r="E25" s="225"/>
      <c r="F25" s="226">
        <v>255.6</v>
      </c>
      <c r="G25" s="227"/>
      <c r="H25" s="226">
        <v>339.7</v>
      </c>
      <c r="I25" s="227"/>
      <c r="J25" s="226">
        <v>432.4</v>
      </c>
      <c r="K25" s="227"/>
      <c r="L25" s="226">
        <v>515.6</v>
      </c>
      <c r="M25" s="227"/>
      <c r="N25" s="226">
        <v>601.4</v>
      </c>
      <c r="O25" s="227"/>
      <c r="P25" s="226">
        <v>665.1</v>
      </c>
      <c r="Q25" s="227"/>
    </row>
    <row r="26" spans="2:17" ht="15.75" x14ac:dyDescent="0.25">
      <c r="B26" s="223" t="s">
        <v>185</v>
      </c>
      <c r="C26" s="224"/>
      <c r="D26" s="224"/>
      <c r="E26" s="225"/>
      <c r="F26" s="226">
        <v>260.2</v>
      </c>
      <c r="G26" s="227"/>
      <c r="H26" s="226">
        <v>343.7</v>
      </c>
      <c r="I26" s="227"/>
      <c r="J26" s="226">
        <v>435.5</v>
      </c>
      <c r="K26" s="227"/>
      <c r="L26" s="226">
        <v>518.5</v>
      </c>
      <c r="M26" s="227"/>
      <c r="N26" s="226">
        <v>604.29999999999995</v>
      </c>
      <c r="O26" s="227"/>
      <c r="P26" s="226">
        <v>666.3</v>
      </c>
      <c r="Q26" s="227"/>
    </row>
    <row r="27" spans="2:17" ht="15.75" x14ac:dyDescent="0.25">
      <c r="B27" s="223" t="s">
        <v>186</v>
      </c>
      <c r="C27" s="224"/>
      <c r="D27" s="224"/>
      <c r="E27" s="225"/>
      <c r="F27" s="226">
        <v>265.5</v>
      </c>
      <c r="G27" s="227"/>
      <c r="H27" s="226">
        <v>348.3</v>
      </c>
      <c r="I27" s="227"/>
      <c r="J27" s="226">
        <v>439</v>
      </c>
      <c r="K27" s="227"/>
      <c r="L27" s="226">
        <v>521.79999999999995</v>
      </c>
      <c r="M27" s="227"/>
      <c r="N27" s="226">
        <v>607.4</v>
      </c>
      <c r="O27" s="227"/>
      <c r="P27" s="226">
        <v>667.5</v>
      </c>
      <c r="Q27" s="227"/>
    </row>
    <row r="28" spans="2:17" ht="15.75" x14ac:dyDescent="0.25">
      <c r="B28" s="223" t="s">
        <v>187</v>
      </c>
      <c r="C28" s="224"/>
      <c r="D28" s="224"/>
      <c r="E28" s="225"/>
      <c r="F28" s="226">
        <v>271.3</v>
      </c>
      <c r="G28" s="227"/>
      <c r="H28" s="226">
        <v>353.5</v>
      </c>
      <c r="I28" s="227"/>
      <c r="J28" s="226">
        <v>443.6</v>
      </c>
      <c r="K28" s="227"/>
      <c r="L28" s="226">
        <v>525.79999999999995</v>
      </c>
      <c r="M28" s="227"/>
      <c r="N28" s="226">
        <v>611.6</v>
      </c>
      <c r="O28" s="227"/>
      <c r="P28" s="226">
        <v>669</v>
      </c>
      <c r="Q28" s="227"/>
    </row>
    <row r="29" spans="2:17" ht="15.75" x14ac:dyDescent="0.25">
      <c r="B29" s="223" t="s">
        <v>188</v>
      </c>
      <c r="C29" s="224"/>
      <c r="D29" s="224"/>
      <c r="E29" s="225"/>
      <c r="F29" s="226">
        <v>278.5</v>
      </c>
      <c r="G29" s="227"/>
      <c r="H29" s="226">
        <v>360.4</v>
      </c>
      <c r="I29" s="227"/>
      <c r="J29" s="226">
        <v>449</v>
      </c>
      <c r="K29" s="227"/>
      <c r="L29" s="226">
        <v>531.4</v>
      </c>
      <c r="M29" s="227"/>
      <c r="N29" s="226">
        <v>617</v>
      </c>
      <c r="O29" s="227"/>
      <c r="P29" s="226">
        <v>671.2</v>
      </c>
      <c r="Q29" s="227"/>
    </row>
    <row r="30" spans="2:17" ht="15.75" x14ac:dyDescent="0.25">
      <c r="B30" s="223" t="s">
        <v>189</v>
      </c>
      <c r="C30" s="224"/>
      <c r="D30" s="224"/>
      <c r="E30" s="225"/>
      <c r="F30" s="226">
        <v>288.60000000000002</v>
      </c>
      <c r="G30" s="227"/>
      <c r="H30" s="226">
        <v>370.2</v>
      </c>
      <c r="I30" s="227"/>
      <c r="J30" s="226">
        <v>456.7</v>
      </c>
      <c r="K30" s="227"/>
      <c r="L30" s="226">
        <v>539.5</v>
      </c>
      <c r="M30" s="227"/>
      <c r="N30" s="226">
        <v>625</v>
      </c>
      <c r="O30" s="227"/>
      <c r="P30" s="226">
        <v>674.7</v>
      </c>
      <c r="Q30" s="227"/>
    </row>
    <row r="31" spans="2:17" ht="15.75" x14ac:dyDescent="0.25">
      <c r="B31" s="223" t="s">
        <v>190</v>
      </c>
      <c r="C31" s="224"/>
      <c r="D31" s="224"/>
      <c r="E31" s="225"/>
      <c r="F31" s="226">
        <v>297.7</v>
      </c>
      <c r="G31" s="227"/>
      <c r="H31" s="226">
        <v>378.8</v>
      </c>
      <c r="I31" s="227"/>
      <c r="J31" s="226">
        <v>462.7</v>
      </c>
      <c r="K31" s="227"/>
      <c r="L31" s="226">
        <v>546.5</v>
      </c>
      <c r="M31" s="227"/>
      <c r="N31" s="226">
        <v>631.9</v>
      </c>
      <c r="O31" s="227"/>
      <c r="P31" s="226">
        <v>679.3</v>
      </c>
      <c r="Q31" s="227"/>
    </row>
    <row r="32" spans="2:17" ht="16.5" thickBot="1" x14ac:dyDescent="0.3">
      <c r="B32" s="217" t="s">
        <v>91</v>
      </c>
      <c r="C32" s="218"/>
      <c r="D32" s="218"/>
      <c r="E32" s="219"/>
      <c r="F32" s="241">
        <v>317.3</v>
      </c>
      <c r="G32" s="242"/>
      <c r="H32" s="241">
        <v>386.7</v>
      </c>
      <c r="I32" s="242"/>
      <c r="J32" s="241">
        <v>473.1</v>
      </c>
      <c r="K32" s="242"/>
      <c r="L32" s="241">
        <v>554</v>
      </c>
      <c r="M32" s="242"/>
      <c r="N32" s="241">
        <v>638.5</v>
      </c>
      <c r="O32" s="242"/>
      <c r="P32" s="215">
        <v>684.5</v>
      </c>
      <c r="Q32" s="216"/>
    </row>
    <row r="33" spans="2:17" ht="16.5" thickBot="1" x14ac:dyDescent="0.3">
      <c r="B33" s="233"/>
      <c r="C33" s="234"/>
      <c r="D33" s="234"/>
      <c r="E33" s="235"/>
      <c r="F33" s="236" t="s">
        <v>191</v>
      </c>
      <c r="G33" s="237"/>
      <c r="H33" s="238" t="s">
        <v>191</v>
      </c>
      <c r="I33" s="238"/>
      <c r="J33" s="236" t="s">
        <v>191</v>
      </c>
      <c r="K33" s="237"/>
      <c r="L33" s="236" t="s">
        <v>191</v>
      </c>
      <c r="M33" s="237"/>
      <c r="N33" s="236" t="s">
        <v>191</v>
      </c>
      <c r="O33" s="237"/>
      <c r="P33" s="239" t="s">
        <v>191</v>
      </c>
      <c r="Q33" s="240"/>
    </row>
    <row r="34" spans="2:17" ht="15.75" x14ac:dyDescent="0.25">
      <c r="B34" s="229" t="s">
        <v>192</v>
      </c>
      <c r="C34" s="230"/>
      <c r="D34" s="230"/>
      <c r="E34" s="231"/>
      <c r="F34" s="232">
        <v>97.8</v>
      </c>
      <c r="G34" s="222"/>
      <c r="H34" s="221">
        <v>98</v>
      </c>
      <c r="I34" s="221"/>
      <c r="J34" s="232">
        <v>98.9</v>
      </c>
      <c r="K34" s="222"/>
      <c r="L34" s="232">
        <v>98.4</v>
      </c>
      <c r="M34" s="222"/>
      <c r="N34" s="232">
        <v>98.2</v>
      </c>
      <c r="O34" s="222"/>
      <c r="P34" s="221">
        <v>98.1</v>
      </c>
      <c r="Q34" s="222"/>
    </row>
    <row r="35" spans="2:17" ht="15.75" x14ac:dyDescent="0.25">
      <c r="B35" s="223" t="s">
        <v>193</v>
      </c>
      <c r="C35" s="224"/>
      <c r="D35" s="224"/>
      <c r="E35" s="225"/>
      <c r="F35" s="226">
        <v>1</v>
      </c>
      <c r="G35" s="227"/>
      <c r="H35" s="228">
        <v>1.1000000000000001</v>
      </c>
      <c r="I35" s="228"/>
      <c r="J35" s="226">
        <v>1.1000000000000001</v>
      </c>
      <c r="K35" s="227"/>
      <c r="L35" s="226">
        <v>1.3</v>
      </c>
      <c r="M35" s="227"/>
      <c r="N35" s="226">
        <v>1.4</v>
      </c>
      <c r="O35" s="227"/>
      <c r="P35" s="228">
        <v>1.4</v>
      </c>
      <c r="Q35" s="227"/>
    </row>
    <row r="36" spans="2:17" ht="16.5" thickBot="1" x14ac:dyDescent="0.3">
      <c r="B36" s="217" t="s">
        <v>194</v>
      </c>
      <c r="C36" s="218"/>
      <c r="D36" s="218"/>
      <c r="E36" s="219"/>
      <c r="F36" s="215">
        <v>1.2</v>
      </c>
      <c r="G36" s="216"/>
      <c r="H36" s="220">
        <v>0.9</v>
      </c>
      <c r="I36" s="220"/>
      <c r="J36" s="215">
        <v>0</v>
      </c>
      <c r="K36" s="216"/>
      <c r="L36" s="215">
        <v>0.3</v>
      </c>
      <c r="M36" s="216"/>
      <c r="N36" s="215">
        <v>0.4</v>
      </c>
      <c r="O36" s="216"/>
      <c r="P36" s="215">
        <v>0.5</v>
      </c>
      <c r="Q36" s="216"/>
    </row>
    <row r="37" spans="2:17" x14ac:dyDescent="0.25">
      <c r="B37" s="72"/>
      <c r="C37" s="72"/>
      <c r="P37" t="s">
        <v>195</v>
      </c>
    </row>
    <row r="38" spans="2:17" x14ac:dyDescent="0.25">
      <c r="C38" s="72"/>
    </row>
    <row r="39" spans="2:17" x14ac:dyDescent="0.25">
      <c r="C39" s="72"/>
    </row>
    <row r="40" spans="2:17" x14ac:dyDescent="0.25">
      <c r="B40" s="72"/>
      <c r="C40" s="72"/>
    </row>
    <row r="41" spans="2:17" x14ac:dyDescent="0.25">
      <c r="C41" s="72"/>
    </row>
  </sheetData>
  <sheetProtection algorithmName="SHA-512" hashValue="9u+MgD6wpfB1gWtkeYvyoMuVt0S7uRPqOTAluix2M3M8GkbNb/llUqIy/BF9/rR51ydZyTyMZY7teKLTcsYcKQ==" saltValue="JIa4lRkQtEVcBwfHsHscBQ==" spinCount="100000" sheet="1" objects="1" scenarios="1"/>
  <mergeCells count="143">
    <mergeCell ref="C7:P7"/>
    <mergeCell ref="B9:Q9"/>
    <mergeCell ref="B10:E10"/>
    <mergeCell ref="F10:Q10"/>
    <mergeCell ref="B11:E11"/>
    <mergeCell ref="F11:Q11"/>
    <mergeCell ref="P14:Q18"/>
    <mergeCell ref="B19:E19"/>
    <mergeCell ref="F19:G19"/>
    <mergeCell ref="H19:I19"/>
    <mergeCell ref="J19:K19"/>
    <mergeCell ref="L19:M19"/>
    <mergeCell ref="N19:O19"/>
    <mergeCell ref="P19:Q19"/>
    <mergeCell ref="B12:E12"/>
    <mergeCell ref="F12:Q12"/>
    <mergeCell ref="B13:E13"/>
    <mergeCell ref="F13:Q13"/>
    <mergeCell ref="B14:E18"/>
    <mergeCell ref="F14:G18"/>
    <mergeCell ref="H14:I18"/>
    <mergeCell ref="J14:K18"/>
    <mergeCell ref="L14:M18"/>
    <mergeCell ref="N14:O18"/>
    <mergeCell ref="P20:Q20"/>
    <mergeCell ref="B21:E21"/>
    <mergeCell ref="F21:G21"/>
    <mergeCell ref="H21:I21"/>
    <mergeCell ref="J21:K21"/>
    <mergeCell ref="L21:M21"/>
    <mergeCell ref="N21:O21"/>
    <mergeCell ref="P21:Q21"/>
    <mergeCell ref="B20:E20"/>
    <mergeCell ref="F20:G20"/>
    <mergeCell ref="H20:I20"/>
    <mergeCell ref="J20:K20"/>
    <mergeCell ref="L20:M20"/>
    <mergeCell ref="N20:O20"/>
    <mergeCell ref="P22:Q22"/>
    <mergeCell ref="B23:E23"/>
    <mergeCell ref="F23:G23"/>
    <mergeCell ref="H23:I23"/>
    <mergeCell ref="J23:K23"/>
    <mergeCell ref="L23:M23"/>
    <mergeCell ref="N23:O23"/>
    <mergeCell ref="P23:Q23"/>
    <mergeCell ref="B22:E22"/>
    <mergeCell ref="F22:G22"/>
    <mergeCell ref="H22:I22"/>
    <mergeCell ref="J22:K22"/>
    <mergeCell ref="L22:M22"/>
    <mergeCell ref="N22:O22"/>
    <mergeCell ref="P24:Q24"/>
    <mergeCell ref="B25:E25"/>
    <mergeCell ref="F25:G25"/>
    <mergeCell ref="H25:I25"/>
    <mergeCell ref="J25:K25"/>
    <mergeCell ref="L25:M25"/>
    <mergeCell ref="N25:O25"/>
    <mergeCell ref="P25:Q25"/>
    <mergeCell ref="B24:E24"/>
    <mergeCell ref="F24:G24"/>
    <mergeCell ref="H24:I24"/>
    <mergeCell ref="J24:K24"/>
    <mergeCell ref="L24:M24"/>
    <mergeCell ref="N24:O24"/>
    <mergeCell ref="P26:Q26"/>
    <mergeCell ref="B27:E27"/>
    <mergeCell ref="F27:G27"/>
    <mergeCell ref="H27:I27"/>
    <mergeCell ref="J27:K27"/>
    <mergeCell ref="L27:M27"/>
    <mergeCell ref="N27:O27"/>
    <mergeCell ref="P27:Q27"/>
    <mergeCell ref="B26:E26"/>
    <mergeCell ref="F26:G26"/>
    <mergeCell ref="H26:I26"/>
    <mergeCell ref="J26:K26"/>
    <mergeCell ref="L26:M26"/>
    <mergeCell ref="N26:O26"/>
    <mergeCell ref="P28:Q28"/>
    <mergeCell ref="B29:E29"/>
    <mergeCell ref="F29:G29"/>
    <mergeCell ref="H29:I29"/>
    <mergeCell ref="J29:K29"/>
    <mergeCell ref="L29:M29"/>
    <mergeCell ref="N29:O29"/>
    <mergeCell ref="P29:Q29"/>
    <mergeCell ref="B28:E28"/>
    <mergeCell ref="F28:G28"/>
    <mergeCell ref="H28:I28"/>
    <mergeCell ref="J28:K28"/>
    <mergeCell ref="L28:M28"/>
    <mergeCell ref="N28:O28"/>
    <mergeCell ref="P30:Q30"/>
    <mergeCell ref="B31:E31"/>
    <mergeCell ref="F31:G31"/>
    <mergeCell ref="H31:I31"/>
    <mergeCell ref="J31:K31"/>
    <mergeCell ref="L31:M31"/>
    <mergeCell ref="N31:O31"/>
    <mergeCell ref="P31:Q31"/>
    <mergeCell ref="B30:E30"/>
    <mergeCell ref="F30:G30"/>
    <mergeCell ref="H30:I30"/>
    <mergeCell ref="J30:K30"/>
    <mergeCell ref="L30:M30"/>
    <mergeCell ref="N30:O30"/>
    <mergeCell ref="P32:Q32"/>
    <mergeCell ref="B33:E33"/>
    <mergeCell ref="F33:G33"/>
    <mergeCell ref="H33:I33"/>
    <mergeCell ref="J33:K33"/>
    <mergeCell ref="L33:M33"/>
    <mergeCell ref="N33:O33"/>
    <mergeCell ref="P33:Q33"/>
    <mergeCell ref="B32:E32"/>
    <mergeCell ref="F32:G32"/>
    <mergeCell ref="H32:I32"/>
    <mergeCell ref="J32:K32"/>
    <mergeCell ref="L32:M32"/>
    <mergeCell ref="N32:O32"/>
    <mergeCell ref="P36:Q36"/>
    <mergeCell ref="B36:E36"/>
    <mergeCell ref="F36:G36"/>
    <mergeCell ref="H36:I36"/>
    <mergeCell ref="J36:K36"/>
    <mergeCell ref="L36:M36"/>
    <mergeCell ref="N36:O36"/>
    <mergeCell ref="P34:Q34"/>
    <mergeCell ref="B35:E35"/>
    <mergeCell ref="F35:G35"/>
    <mergeCell ref="H35:I35"/>
    <mergeCell ref="J35:K35"/>
    <mergeCell ref="L35:M35"/>
    <mergeCell ref="N35:O35"/>
    <mergeCell ref="P35:Q35"/>
    <mergeCell ref="B34:E34"/>
    <mergeCell ref="F34:G34"/>
    <mergeCell ref="H34:I34"/>
    <mergeCell ref="J34:K34"/>
    <mergeCell ref="L34:M34"/>
    <mergeCell ref="N34:O34"/>
  </mergeCells>
  <pageMargins left="0.25" right="0.25" top="0.75" bottom="0.75" header="0.3" footer="0.3"/>
  <pageSetup orientation="portrait" r:id="rId1"/>
  <headerFooter>
    <oddHeader>&amp;L&amp;G</oddHeader>
    <oddFooter>&amp;C6&amp;LAlbacora Leste Crude Assay Report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CD49-999F-4900-9FA4-9AB618B4359C}">
  <dimension ref="A1:O118"/>
  <sheetViews>
    <sheetView view="pageLayout" zoomScaleNormal="100" workbookViewId="0"/>
  </sheetViews>
  <sheetFormatPr defaultColWidth="6.42578125" defaultRowHeight="15" x14ac:dyDescent="0.25"/>
  <cols>
    <col min="1" max="1" width="3.42578125" customWidth="1"/>
    <col min="2" max="9" width="6.85546875" customWidth="1"/>
    <col min="10" max="10" width="7.5703125" customWidth="1"/>
    <col min="11" max="13" width="6.85546875" customWidth="1"/>
    <col min="14" max="14" width="7.28515625" customWidth="1"/>
    <col min="15" max="16" width="6.85546875" customWidth="1"/>
  </cols>
  <sheetData>
    <row r="1" spans="1:15" x14ac:dyDescent="0.25">
      <c r="A1" t="s">
        <v>0</v>
      </c>
    </row>
    <row r="7" spans="1:15" ht="18.75" x14ac:dyDescent="0.25">
      <c r="B7" s="136" t="s">
        <v>86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19.5" thickBot="1" x14ac:dyDescent="0.3">
      <c r="E8" s="19"/>
      <c r="F8" s="19"/>
      <c r="G8" s="19"/>
      <c r="H8" s="19"/>
      <c r="I8" s="19"/>
      <c r="J8" s="19"/>
      <c r="K8" s="19"/>
      <c r="L8" s="19"/>
    </row>
    <row r="9" spans="1:15" ht="15.75" x14ac:dyDescent="0.25">
      <c r="B9" s="247" t="s">
        <v>34</v>
      </c>
      <c r="C9" s="248"/>
      <c r="D9" s="248"/>
      <c r="E9" s="249"/>
      <c r="F9" s="283" t="str">
        <f>+'Title Page'!K16</f>
        <v>Albacora Leste</v>
      </c>
      <c r="G9" s="284"/>
      <c r="H9" s="284"/>
      <c r="I9" s="284"/>
      <c r="J9" s="284"/>
      <c r="K9" s="284"/>
      <c r="L9" s="284"/>
      <c r="M9" s="284"/>
      <c r="N9" s="284"/>
      <c r="O9" s="285"/>
    </row>
    <row r="10" spans="1:15" ht="15.75" x14ac:dyDescent="0.25">
      <c r="B10" s="250" t="s">
        <v>36</v>
      </c>
      <c r="C10" s="251"/>
      <c r="D10" s="251"/>
      <c r="E10" s="252"/>
      <c r="F10" s="280" t="str">
        <f>+'Title Page'!K17</f>
        <v>120-23-02750</v>
      </c>
      <c r="G10" s="281"/>
      <c r="H10" s="281"/>
      <c r="I10" s="281"/>
      <c r="J10" s="281"/>
      <c r="K10" s="281"/>
      <c r="L10" s="281"/>
      <c r="M10" s="281"/>
      <c r="N10" s="281"/>
      <c r="O10" s="282"/>
    </row>
    <row r="11" spans="1:15" ht="15.75" x14ac:dyDescent="0.25">
      <c r="B11" s="250" t="s">
        <v>37</v>
      </c>
      <c r="C11" s="251"/>
      <c r="D11" s="251"/>
      <c r="E11" s="252"/>
      <c r="F11" s="280" t="str">
        <f>+'Title Page'!K9</f>
        <v>PetroRio</v>
      </c>
      <c r="G11" s="281"/>
      <c r="H11" s="281"/>
      <c r="I11" s="281"/>
      <c r="J11" s="281"/>
      <c r="K11" s="281"/>
      <c r="L11" s="281"/>
      <c r="M11" s="281"/>
      <c r="N11" s="281"/>
      <c r="O11" s="282"/>
    </row>
    <row r="12" spans="1:15" ht="15.75" x14ac:dyDescent="0.25">
      <c r="B12" s="250" t="s">
        <v>38</v>
      </c>
      <c r="C12" s="251"/>
      <c r="D12" s="251"/>
      <c r="E12" s="252"/>
      <c r="F12" s="286" t="str">
        <f>+'Title Page'!K12</f>
        <v>March 29, 2023</v>
      </c>
      <c r="G12" s="287"/>
      <c r="H12" s="287"/>
      <c r="I12" s="287"/>
      <c r="J12" s="287"/>
      <c r="K12" s="287"/>
      <c r="L12" s="287"/>
      <c r="M12" s="287"/>
      <c r="N12" s="287"/>
      <c r="O12" s="288"/>
    </row>
    <row r="13" spans="1:15" ht="16.5" thickBot="1" x14ac:dyDescent="0.3">
      <c r="B13" s="265" t="s">
        <v>26</v>
      </c>
      <c r="C13" s="266"/>
      <c r="D13" s="266"/>
      <c r="E13" s="267"/>
      <c r="F13" s="295" t="s">
        <v>85</v>
      </c>
      <c r="G13" s="268"/>
      <c r="H13" s="268"/>
      <c r="I13" s="268"/>
      <c r="J13" s="268"/>
      <c r="K13" s="268"/>
      <c r="L13" s="268"/>
      <c r="M13" s="268"/>
      <c r="N13" s="268"/>
      <c r="O13" s="296"/>
    </row>
    <row r="14" spans="1:15" ht="15.75" thickBot="1" x14ac:dyDescent="0.3"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15" ht="15.75" thickBot="1" x14ac:dyDescent="0.3">
      <c r="E15" s="48"/>
      <c r="F15" s="292" t="s">
        <v>87</v>
      </c>
      <c r="G15" s="293"/>
      <c r="H15" s="294"/>
      <c r="I15" s="292" t="s">
        <v>88</v>
      </c>
      <c r="J15" s="293"/>
      <c r="K15" s="294"/>
    </row>
    <row r="16" spans="1:15" x14ac:dyDescent="0.25">
      <c r="F16" s="289">
        <v>0.5</v>
      </c>
      <c r="G16" s="290"/>
      <c r="H16" s="291"/>
      <c r="I16" s="44"/>
      <c r="J16" s="46" t="s">
        <v>230</v>
      </c>
      <c r="K16" s="45"/>
    </row>
    <row r="17" spans="6:11" x14ac:dyDescent="0.25">
      <c r="F17" s="271">
        <v>1</v>
      </c>
      <c r="G17" s="272"/>
      <c r="H17" s="273"/>
      <c r="I17" s="40"/>
      <c r="J17" s="47">
        <v>152.5</v>
      </c>
      <c r="K17" s="41"/>
    </row>
    <row r="18" spans="6:11" x14ac:dyDescent="0.25">
      <c r="F18" s="271">
        <v>2</v>
      </c>
      <c r="G18" s="272"/>
      <c r="H18" s="273"/>
      <c r="I18" s="40"/>
      <c r="J18" s="47">
        <v>203.4</v>
      </c>
      <c r="K18" s="41"/>
    </row>
    <row r="19" spans="6:11" x14ac:dyDescent="0.25">
      <c r="F19" s="271">
        <v>3</v>
      </c>
      <c r="G19" s="272"/>
      <c r="H19" s="273"/>
      <c r="I19" s="40"/>
      <c r="J19" s="47">
        <v>234.4</v>
      </c>
      <c r="K19" s="41"/>
    </row>
    <row r="20" spans="6:11" x14ac:dyDescent="0.25">
      <c r="F20" s="271">
        <v>4</v>
      </c>
      <c r="G20" s="272"/>
      <c r="H20" s="273"/>
      <c r="I20" s="40"/>
      <c r="J20" s="47">
        <v>265.5</v>
      </c>
      <c r="K20" s="41"/>
    </row>
    <row r="21" spans="6:11" x14ac:dyDescent="0.25">
      <c r="F21" s="271">
        <v>5</v>
      </c>
      <c r="G21" s="272"/>
      <c r="H21" s="273"/>
      <c r="I21" s="40"/>
      <c r="J21" s="47">
        <v>294.39999999999998</v>
      </c>
      <c r="K21" s="41"/>
    </row>
    <row r="22" spans="6:11" x14ac:dyDescent="0.25">
      <c r="F22" s="271">
        <v>6</v>
      </c>
      <c r="G22" s="272"/>
      <c r="H22" s="273"/>
      <c r="I22" s="40"/>
      <c r="J22" s="47">
        <v>321.8</v>
      </c>
      <c r="K22" s="41"/>
    </row>
    <row r="23" spans="6:11" x14ac:dyDescent="0.25">
      <c r="F23" s="271">
        <v>7</v>
      </c>
      <c r="G23" s="272"/>
      <c r="H23" s="273"/>
      <c r="I23" s="40"/>
      <c r="J23" s="47">
        <v>345.6</v>
      </c>
      <c r="K23" s="41"/>
    </row>
    <row r="24" spans="6:11" x14ac:dyDescent="0.25">
      <c r="F24" s="271">
        <v>8</v>
      </c>
      <c r="G24" s="272"/>
      <c r="H24" s="273"/>
      <c r="I24" s="40"/>
      <c r="J24" s="47">
        <v>367.8</v>
      </c>
      <c r="K24" s="41"/>
    </row>
    <row r="25" spans="6:11" x14ac:dyDescent="0.25">
      <c r="F25" s="271">
        <v>9</v>
      </c>
      <c r="G25" s="272"/>
      <c r="H25" s="273"/>
      <c r="I25" s="40"/>
      <c r="J25" s="47">
        <v>388</v>
      </c>
      <c r="K25" s="41"/>
    </row>
    <row r="26" spans="6:11" x14ac:dyDescent="0.25">
      <c r="F26" s="271">
        <v>10</v>
      </c>
      <c r="G26" s="272"/>
      <c r="H26" s="273"/>
      <c r="I26" s="40"/>
      <c r="J26" s="47">
        <v>404.9</v>
      </c>
      <c r="K26" s="41"/>
    </row>
    <row r="27" spans="6:11" x14ac:dyDescent="0.25">
      <c r="F27" s="271">
        <v>11</v>
      </c>
      <c r="G27" s="272"/>
      <c r="H27" s="273"/>
      <c r="I27" s="40"/>
      <c r="J27" s="47">
        <v>422.2</v>
      </c>
      <c r="K27" s="41"/>
    </row>
    <row r="28" spans="6:11" x14ac:dyDescent="0.25">
      <c r="F28" s="271">
        <v>12</v>
      </c>
      <c r="G28" s="272"/>
      <c r="H28" s="273"/>
      <c r="I28" s="40"/>
      <c r="J28" s="47">
        <v>436.2</v>
      </c>
      <c r="K28" s="41"/>
    </row>
    <row r="29" spans="6:11" x14ac:dyDescent="0.25">
      <c r="F29" s="271">
        <v>13</v>
      </c>
      <c r="G29" s="272"/>
      <c r="H29" s="273"/>
      <c r="I29" s="40"/>
      <c r="J29" s="47">
        <v>448.7</v>
      </c>
      <c r="K29" s="41"/>
    </row>
    <row r="30" spans="6:11" x14ac:dyDescent="0.25">
      <c r="F30" s="271">
        <v>14</v>
      </c>
      <c r="G30" s="272"/>
      <c r="H30" s="273"/>
      <c r="I30" s="40"/>
      <c r="J30" s="47">
        <v>463.8</v>
      </c>
      <c r="K30" s="41"/>
    </row>
    <row r="31" spans="6:11" x14ac:dyDescent="0.25">
      <c r="F31" s="271">
        <v>15</v>
      </c>
      <c r="G31" s="272"/>
      <c r="H31" s="273"/>
      <c r="I31" s="40"/>
      <c r="J31" s="47">
        <v>475.5</v>
      </c>
      <c r="K31" s="41"/>
    </row>
    <row r="32" spans="6:11" x14ac:dyDescent="0.25">
      <c r="F32" s="271">
        <v>16</v>
      </c>
      <c r="G32" s="272"/>
      <c r="H32" s="273"/>
      <c r="I32" s="40"/>
      <c r="J32" s="47">
        <v>486.3</v>
      </c>
      <c r="K32" s="41"/>
    </row>
    <row r="33" spans="6:11" x14ac:dyDescent="0.25">
      <c r="F33" s="271">
        <v>17</v>
      </c>
      <c r="G33" s="272"/>
      <c r="H33" s="273"/>
      <c r="I33" s="40"/>
      <c r="J33" s="47">
        <v>499.5</v>
      </c>
      <c r="K33" s="41"/>
    </row>
    <row r="34" spans="6:11" x14ac:dyDescent="0.25">
      <c r="F34" s="271">
        <v>18</v>
      </c>
      <c r="G34" s="272"/>
      <c r="H34" s="273"/>
      <c r="I34" s="40"/>
      <c r="J34" s="47">
        <v>510.1</v>
      </c>
      <c r="K34" s="41"/>
    </row>
    <row r="35" spans="6:11" x14ac:dyDescent="0.25">
      <c r="F35" s="271">
        <v>19</v>
      </c>
      <c r="G35" s="272"/>
      <c r="H35" s="273"/>
      <c r="I35" s="40"/>
      <c r="J35" s="47">
        <v>520.20000000000005</v>
      </c>
      <c r="K35" s="41"/>
    </row>
    <row r="36" spans="6:11" x14ac:dyDescent="0.25">
      <c r="F36" s="271">
        <v>20</v>
      </c>
      <c r="G36" s="272"/>
      <c r="H36" s="273"/>
      <c r="I36" s="40"/>
      <c r="J36" s="47">
        <v>533.70000000000005</v>
      </c>
      <c r="K36" s="41"/>
    </row>
    <row r="37" spans="6:11" x14ac:dyDescent="0.25">
      <c r="F37" s="271">
        <v>21</v>
      </c>
      <c r="G37" s="272"/>
      <c r="H37" s="273"/>
      <c r="I37" s="40"/>
      <c r="J37" s="47">
        <v>546.1</v>
      </c>
      <c r="K37" s="41"/>
    </row>
    <row r="38" spans="6:11" x14ac:dyDescent="0.25">
      <c r="F38" s="271">
        <v>22</v>
      </c>
      <c r="G38" s="272"/>
      <c r="H38" s="273"/>
      <c r="I38" s="40"/>
      <c r="J38" s="47">
        <v>558</v>
      </c>
      <c r="K38" s="41"/>
    </row>
    <row r="39" spans="6:11" x14ac:dyDescent="0.25">
      <c r="F39" s="271">
        <v>23</v>
      </c>
      <c r="G39" s="272"/>
      <c r="H39" s="273"/>
      <c r="I39" s="40"/>
      <c r="J39" s="47">
        <v>568.79999999999995</v>
      </c>
      <c r="K39" s="41"/>
    </row>
    <row r="40" spans="6:11" x14ac:dyDescent="0.25">
      <c r="F40" s="271">
        <v>24</v>
      </c>
      <c r="G40" s="272"/>
      <c r="H40" s="273"/>
      <c r="I40" s="40"/>
      <c r="J40" s="47">
        <v>578</v>
      </c>
      <c r="K40" s="41"/>
    </row>
    <row r="41" spans="6:11" x14ac:dyDescent="0.25">
      <c r="F41" s="271">
        <v>25</v>
      </c>
      <c r="G41" s="272"/>
      <c r="H41" s="273"/>
      <c r="I41" s="40"/>
      <c r="J41" s="47">
        <v>589</v>
      </c>
      <c r="K41" s="41"/>
    </row>
    <row r="42" spans="6:11" x14ac:dyDescent="0.25">
      <c r="F42" s="271">
        <v>26</v>
      </c>
      <c r="G42" s="272"/>
      <c r="H42" s="273"/>
      <c r="I42" s="40"/>
      <c r="J42" s="47">
        <v>599.4</v>
      </c>
      <c r="K42" s="41"/>
    </row>
    <row r="43" spans="6:11" x14ac:dyDescent="0.25">
      <c r="F43" s="271">
        <v>27</v>
      </c>
      <c r="G43" s="272"/>
      <c r="H43" s="273"/>
      <c r="I43" s="40"/>
      <c r="J43" s="47">
        <v>609.4</v>
      </c>
      <c r="K43" s="41"/>
    </row>
    <row r="44" spans="6:11" x14ac:dyDescent="0.25">
      <c r="F44" s="271">
        <v>28</v>
      </c>
      <c r="G44" s="272"/>
      <c r="H44" s="273"/>
      <c r="I44" s="40"/>
      <c r="J44" s="47">
        <v>620.9</v>
      </c>
      <c r="K44" s="41"/>
    </row>
    <row r="45" spans="6:11" x14ac:dyDescent="0.25">
      <c r="F45" s="271">
        <v>29</v>
      </c>
      <c r="G45" s="272"/>
      <c r="H45" s="273"/>
      <c r="I45" s="40"/>
      <c r="J45" s="47">
        <v>631.20000000000005</v>
      </c>
      <c r="K45" s="41"/>
    </row>
    <row r="46" spans="6:11" x14ac:dyDescent="0.25">
      <c r="F46" s="271">
        <v>30</v>
      </c>
      <c r="G46" s="272"/>
      <c r="H46" s="273"/>
      <c r="I46" s="40"/>
      <c r="J46" s="47">
        <v>642.1</v>
      </c>
      <c r="K46" s="41"/>
    </row>
    <row r="47" spans="6:11" x14ac:dyDescent="0.25">
      <c r="F47" s="271">
        <v>31</v>
      </c>
      <c r="G47" s="272"/>
      <c r="H47" s="273"/>
      <c r="I47" s="40"/>
      <c r="J47" s="47">
        <v>653.4</v>
      </c>
      <c r="K47" s="41"/>
    </row>
    <row r="48" spans="6:11" x14ac:dyDescent="0.25">
      <c r="F48" s="271">
        <v>32</v>
      </c>
      <c r="G48" s="272"/>
      <c r="H48" s="273"/>
      <c r="I48" s="40"/>
      <c r="J48" s="47">
        <v>664.2</v>
      </c>
      <c r="K48" s="41"/>
    </row>
    <row r="49" spans="6:11" x14ac:dyDescent="0.25">
      <c r="F49" s="271">
        <v>33</v>
      </c>
      <c r="G49" s="272"/>
      <c r="H49" s="273"/>
      <c r="I49" s="40"/>
      <c r="J49" s="47">
        <v>674.9</v>
      </c>
      <c r="K49" s="41"/>
    </row>
    <row r="50" spans="6:11" x14ac:dyDescent="0.25">
      <c r="F50" s="271">
        <v>34</v>
      </c>
      <c r="G50" s="272"/>
      <c r="H50" s="273"/>
      <c r="I50" s="40"/>
      <c r="J50" s="47">
        <v>685.9</v>
      </c>
      <c r="K50" s="41"/>
    </row>
    <row r="51" spans="6:11" x14ac:dyDescent="0.25">
      <c r="F51" s="271">
        <v>35</v>
      </c>
      <c r="G51" s="272"/>
      <c r="H51" s="273"/>
      <c r="I51" s="40"/>
      <c r="J51" s="47">
        <v>696.6</v>
      </c>
      <c r="K51" s="41"/>
    </row>
    <row r="52" spans="6:11" x14ac:dyDescent="0.25">
      <c r="F52" s="271">
        <v>36</v>
      </c>
      <c r="G52" s="272"/>
      <c r="H52" s="273"/>
      <c r="I52" s="40"/>
      <c r="J52" s="47">
        <v>706.9</v>
      </c>
      <c r="K52" s="41"/>
    </row>
    <row r="53" spans="6:11" x14ac:dyDescent="0.25">
      <c r="F53" s="271">
        <v>37</v>
      </c>
      <c r="G53" s="272"/>
      <c r="H53" s="273"/>
      <c r="I53" s="40"/>
      <c r="J53" s="47">
        <v>717.6</v>
      </c>
      <c r="K53" s="41"/>
    </row>
    <row r="54" spans="6:11" x14ac:dyDescent="0.25">
      <c r="F54" s="271">
        <v>38</v>
      </c>
      <c r="G54" s="272"/>
      <c r="H54" s="273"/>
      <c r="I54" s="40"/>
      <c r="J54" s="47">
        <v>728.1</v>
      </c>
      <c r="K54" s="41"/>
    </row>
    <row r="55" spans="6:11" x14ac:dyDescent="0.25">
      <c r="F55" s="271">
        <v>39</v>
      </c>
      <c r="G55" s="272"/>
      <c r="H55" s="273"/>
      <c r="I55" s="40"/>
      <c r="J55" s="47">
        <v>738.8</v>
      </c>
      <c r="K55" s="41"/>
    </row>
    <row r="56" spans="6:11" x14ac:dyDescent="0.25">
      <c r="F56" s="271">
        <v>40</v>
      </c>
      <c r="G56" s="272"/>
      <c r="H56" s="273"/>
      <c r="I56" s="40"/>
      <c r="J56" s="47">
        <v>749.4</v>
      </c>
      <c r="K56" s="41"/>
    </row>
    <row r="57" spans="6:11" x14ac:dyDescent="0.25">
      <c r="F57" s="271">
        <v>41</v>
      </c>
      <c r="G57" s="272"/>
      <c r="H57" s="273"/>
      <c r="I57" s="40"/>
      <c r="J57" s="47">
        <v>760</v>
      </c>
      <c r="K57" s="41"/>
    </row>
    <row r="58" spans="6:11" x14ac:dyDescent="0.25">
      <c r="F58" s="271">
        <v>42</v>
      </c>
      <c r="G58" s="272"/>
      <c r="H58" s="273"/>
      <c r="I58" s="40"/>
      <c r="J58" s="47">
        <v>770</v>
      </c>
      <c r="K58" s="41"/>
    </row>
    <row r="59" spans="6:11" x14ac:dyDescent="0.25">
      <c r="F59" s="271">
        <v>43</v>
      </c>
      <c r="G59" s="272"/>
      <c r="H59" s="273"/>
      <c r="I59" s="40"/>
      <c r="J59" s="47">
        <v>779.5</v>
      </c>
      <c r="K59" s="41"/>
    </row>
    <row r="60" spans="6:11" x14ac:dyDescent="0.25">
      <c r="F60" s="271">
        <v>44</v>
      </c>
      <c r="G60" s="272"/>
      <c r="H60" s="273"/>
      <c r="I60" s="40"/>
      <c r="J60" s="47">
        <v>788.2</v>
      </c>
      <c r="K60" s="41"/>
    </row>
    <row r="61" spans="6:11" x14ac:dyDescent="0.25">
      <c r="F61" s="271">
        <v>45</v>
      </c>
      <c r="G61" s="272"/>
      <c r="H61" s="273"/>
      <c r="I61" s="40"/>
      <c r="J61" s="47">
        <v>796.5</v>
      </c>
      <c r="K61" s="41"/>
    </row>
    <row r="62" spans="6:11" x14ac:dyDescent="0.25">
      <c r="F62" s="271">
        <v>46</v>
      </c>
      <c r="G62" s="272"/>
      <c r="H62" s="273"/>
      <c r="I62" s="40"/>
      <c r="J62" s="47">
        <v>804.5</v>
      </c>
      <c r="K62" s="41"/>
    </row>
    <row r="63" spans="6:11" x14ac:dyDescent="0.25">
      <c r="F63" s="271">
        <v>47</v>
      </c>
      <c r="G63" s="272"/>
      <c r="H63" s="273"/>
      <c r="I63" s="40"/>
      <c r="J63" s="47">
        <v>812.7</v>
      </c>
      <c r="K63" s="41"/>
    </row>
    <row r="64" spans="6:11" x14ac:dyDescent="0.25">
      <c r="F64" s="271">
        <v>48</v>
      </c>
      <c r="G64" s="272"/>
      <c r="H64" s="273"/>
      <c r="I64" s="40"/>
      <c r="J64" s="47">
        <v>820.3</v>
      </c>
      <c r="K64" s="41"/>
    </row>
    <row r="65" spans="6:11" x14ac:dyDescent="0.25">
      <c r="F65" s="271">
        <v>49</v>
      </c>
      <c r="G65" s="272"/>
      <c r="H65" s="273"/>
      <c r="I65" s="40"/>
      <c r="J65" s="47">
        <v>828.8</v>
      </c>
      <c r="K65" s="41"/>
    </row>
    <row r="66" spans="6:11" x14ac:dyDescent="0.25">
      <c r="F66" s="271">
        <v>50</v>
      </c>
      <c r="G66" s="272"/>
      <c r="H66" s="273"/>
      <c r="I66" s="40"/>
      <c r="J66" s="47">
        <v>837</v>
      </c>
      <c r="K66" s="41"/>
    </row>
    <row r="67" spans="6:11" x14ac:dyDescent="0.25">
      <c r="F67" s="271">
        <v>51</v>
      </c>
      <c r="G67" s="272"/>
      <c r="H67" s="273"/>
      <c r="I67" s="40"/>
      <c r="J67" s="47">
        <v>846.3</v>
      </c>
      <c r="K67" s="41"/>
    </row>
    <row r="68" spans="6:11" x14ac:dyDescent="0.25">
      <c r="F68" s="271">
        <v>52</v>
      </c>
      <c r="G68" s="272"/>
      <c r="H68" s="273"/>
      <c r="I68" s="40"/>
      <c r="J68" s="47">
        <v>855.8</v>
      </c>
      <c r="K68" s="41"/>
    </row>
    <row r="69" spans="6:11" x14ac:dyDescent="0.25">
      <c r="F69" s="271">
        <v>53</v>
      </c>
      <c r="G69" s="272"/>
      <c r="H69" s="273"/>
      <c r="I69" s="40"/>
      <c r="J69" s="47">
        <v>865.5</v>
      </c>
      <c r="K69" s="41"/>
    </row>
    <row r="70" spans="6:11" x14ac:dyDescent="0.25">
      <c r="F70" s="271">
        <v>54</v>
      </c>
      <c r="G70" s="272"/>
      <c r="H70" s="273"/>
      <c r="I70" s="40"/>
      <c r="J70" s="47">
        <v>876</v>
      </c>
      <c r="K70" s="41"/>
    </row>
    <row r="71" spans="6:11" x14ac:dyDescent="0.25">
      <c r="F71" s="271">
        <v>55</v>
      </c>
      <c r="G71" s="272"/>
      <c r="H71" s="273"/>
      <c r="I71" s="40"/>
      <c r="J71" s="47">
        <v>886.6</v>
      </c>
      <c r="K71" s="41"/>
    </row>
    <row r="72" spans="6:11" x14ac:dyDescent="0.25">
      <c r="F72" s="271">
        <v>56</v>
      </c>
      <c r="G72" s="272"/>
      <c r="H72" s="273"/>
      <c r="I72" s="40"/>
      <c r="J72" s="47">
        <v>897.2</v>
      </c>
      <c r="K72" s="41"/>
    </row>
    <row r="73" spans="6:11" x14ac:dyDescent="0.25">
      <c r="F73" s="271">
        <v>57</v>
      </c>
      <c r="G73" s="272"/>
      <c r="H73" s="273"/>
      <c r="I73" s="40"/>
      <c r="J73" s="47">
        <v>908.4</v>
      </c>
      <c r="K73" s="41"/>
    </row>
    <row r="74" spans="6:11" x14ac:dyDescent="0.25">
      <c r="F74" s="271">
        <v>58</v>
      </c>
      <c r="G74" s="272"/>
      <c r="H74" s="273"/>
      <c r="I74" s="40"/>
      <c r="J74" s="47">
        <v>919.6</v>
      </c>
      <c r="K74" s="41"/>
    </row>
    <row r="75" spans="6:11" x14ac:dyDescent="0.25">
      <c r="F75" s="271">
        <v>59</v>
      </c>
      <c r="G75" s="272"/>
      <c r="H75" s="273"/>
      <c r="I75" s="40"/>
      <c r="J75" s="47">
        <v>930.2</v>
      </c>
      <c r="K75" s="41"/>
    </row>
    <row r="76" spans="6:11" x14ac:dyDescent="0.25">
      <c r="F76" s="271">
        <v>60</v>
      </c>
      <c r="G76" s="272"/>
      <c r="H76" s="273"/>
      <c r="I76" s="40"/>
      <c r="J76" s="47">
        <v>940.5</v>
      </c>
      <c r="K76" s="41"/>
    </row>
    <row r="77" spans="6:11" x14ac:dyDescent="0.25">
      <c r="F77" s="271">
        <v>61</v>
      </c>
      <c r="G77" s="272"/>
      <c r="H77" s="273"/>
      <c r="I77" s="40"/>
      <c r="J77" s="47">
        <v>951.2</v>
      </c>
      <c r="K77" s="41"/>
    </row>
    <row r="78" spans="6:11" x14ac:dyDescent="0.25">
      <c r="F78" s="271">
        <v>62</v>
      </c>
      <c r="G78" s="272"/>
      <c r="H78" s="273"/>
      <c r="I78" s="40"/>
      <c r="J78" s="47">
        <v>962.7</v>
      </c>
      <c r="K78" s="41"/>
    </row>
    <row r="79" spans="6:11" x14ac:dyDescent="0.25">
      <c r="F79" s="271">
        <v>63</v>
      </c>
      <c r="G79" s="272"/>
      <c r="H79" s="273"/>
      <c r="I79" s="40"/>
      <c r="J79" s="47">
        <v>974.1</v>
      </c>
      <c r="K79" s="41"/>
    </row>
    <row r="80" spans="6:11" x14ac:dyDescent="0.25">
      <c r="F80" s="271">
        <v>64</v>
      </c>
      <c r="G80" s="272"/>
      <c r="H80" s="273"/>
      <c r="I80" s="40"/>
      <c r="J80" s="47">
        <v>985.7</v>
      </c>
      <c r="K80" s="41"/>
    </row>
    <row r="81" spans="6:11" x14ac:dyDescent="0.25">
      <c r="F81" s="271">
        <v>65</v>
      </c>
      <c r="G81" s="272"/>
      <c r="H81" s="273"/>
      <c r="I81" s="40"/>
      <c r="J81" s="47">
        <v>997.5</v>
      </c>
      <c r="K81" s="41"/>
    </row>
    <row r="82" spans="6:11" x14ac:dyDescent="0.25">
      <c r="F82" s="271">
        <v>66</v>
      </c>
      <c r="G82" s="272"/>
      <c r="H82" s="273"/>
      <c r="I82" s="40"/>
      <c r="J82" s="47">
        <v>1009.4</v>
      </c>
      <c r="K82" s="41"/>
    </row>
    <row r="83" spans="6:11" x14ac:dyDescent="0.25">
      <c r="F83" s="271">
        <v>67</v>
      </c>
      <c r="G83" s="272"/>
      <c r="H83" s="273"/>
      <c r="I83" s="40"/>
      <c r="J83" s="47">
        <v>1022.1</v>
      </c>
      <c r="K83" s="41"/>
    </row>
    <row r="84" spans="6:11" x14ac:dyDescent="0.25">
      <c r="F84" s="271">
        <v>68</v>
      </c>
      <c r="G84" s="272"/>
      <c r="H84" s="273"/>
      <c r="I84" s="40"/>
      <c r="J84" s="47">
        <v>1035</v>
      </c>
      <c r="K84" s="41"/>
    </row>
    <row r="85" spans="6:11" x14ac:dyDescent="0.25">
      <c r="F85" s="271">
        <v>69</v>
      </c>
      <c r="G85" s="272"/>
      <c r="H85" s="273"/>
      <c r="I85" s="40"/>
      <c r="J85" s="47">
        <v>1047.5999999999999</v>
      </c>
      <c r="K85" s="41"/>
    </row>
    <row r="86" spans="6:11" x14ac:dyDescent="0.25">
      <c r="F86" s="271">
        <v>70</v>
      </c>
      <c r="G86" s="272"/>
      <c r="H86" s="273"/>
      <c r="I86" s="40"/>
      <c r="J86" s="47">
        <v>1059.8</v>
      </c>
      <c r="K86" s="41"/>
    </row>
    <row r="87" spans="6:11" x14ac:dyDescent="0.25">
      <c r="F87" s="271">
        <v>71</v>
      </c>
      <c r="G87" s="272"/>
      <c r="H87" s="273"/>
      <c r="I87" s="40"/>
      <c r="J87" s="47">
        <v>1072.0999999999999</v>
      </c>
      <c r="K87" s="41"/>
    </row>
    <row r="88" spans="6:11" x14ac:dyDescent="0.25">
      <c r="F88" s="271">
        <v>72</v>
      </c>
      <c r="G88" s="272"/>
      <c r="H88" s="273"/>
      <c r="I88" s="40"/>
      <c r="J88" s="47">
        <v>1084.7</v>
      </c>
      <c r="K88" s="41"/>
    </row>
    <row r="89" spans="6:11" x14ac:dyDescent="0.25">
      <c r="F89" s="271">
        <v>73</v>
      </c>
      <c r="G89" s="272"/>
      <c r="H89" s="273"/>
      <c r="I89" s="40"/>
      <c r="J89" s="47">
        <v>1097.4000000000001</v>
      </c>
      <c r="K89" s="41"/>
    </row>
    <row r="90" spans="6:11" x14ac:dyDescent="0.25">
      <c r="F90" s="271">
        <v>74</v>
      </c>
      <c r="G90" s="272"/>
      <c r="H90" s="273"/>
      <c r="I90" s="40"/>
      <c r="J90" s="47">
        <v>1109.8</v>
      </c>
      <c r="K90" s="41"/>
    </row>
    <row r="91" spans="6:11" x14ac:dyDescent="0.25">
      <c r="F91" s="271">
        <v>75</v>
      </c>
      <c r="G91" s="272"/>
      <c r="H91" s="273"/>
      <c r="I91" s="40"/>
      <c r="J91" s="47">
        <v>1122.5999999999999</v>
      </c>
      <c r="K91" s="41"/>
    </row>
    <row r="92" spans="6:11" x14ac:dyDescent="0.25">
      <c r="F92" s="271">
        <v>76</v>
      </c>
      <c r="G92" s="272"/>
      <c r="H92" s="273"/>
      <c r="I92" s="40"/>
      <c r="J92" s="47">
        <v>1135.4000000000001</v>
      </c>
      <c r="K92" s="41"/>
    </row>
    <row r="93" spans="6:11" x14ac:dyDescent="0.25">
      <c r="F93" s="271">
        <v>77</v>
      </c>
      <c r="G93" s="272"/>
      <c r="H93" s="273"/>
      <c r="I93" s="40"/>
      <c r="J93" s="47">
        <v>1148.5</v>
      </c>
      <c r="K93" s="41"/>
    </row>
    <row r="94" spans="6:11" x14ac:dyDescent="0.25">
      <c r="F94" s="271">
        <v>78</v>
      </c>
      <c r="G94" s="272"/>
      <c r="H94" s="273"/>
      <c r="I94" s="40"/>
      <c r="J94" s="47">
        <v>1161.4000000000001</v>
      </c>
      <c r="K94" s="41"/>
    </row>
    <row r="95" spans="6:11" x14ac:dyDescent="0.25">
      <c r="F95" s="271">
        <v>79</v>
      </c>
      <c r="G95" s="272"/>
      <c r="H95" s="273"/>
      <c r="I95" s="40"/>
      <c r="J95" s="47">
        <v>1173.7</v>
      </c>
      <c r="K95" s="41"/>
    </row>
    <row r="96" spans="6:11" x14ac:dyDescent="0.25">
      <c r="F96" s="271">
        <v>80</v>
      </c>
      <c r="G96" s="272"/>
      <c r="H96" s="273"/>
      <c r="I96" s="40"/>
      <c r="J96" s="47">
        <v>1186.3</v>
      </c>
      <c r="K96" s="41"/>
    </row>
    <row r="97" spans="6:11" x14ac:dyDescent="0.25">
      <c r="F97" s="271">
        <v>81</v>
      </c>
      <c r="G97" s="272"/>
      <c r="H97" s="273"/>
      <c r="I97" s="40"/>
      <c r="J97" s="47">
        <v>1199.2</v>
      </c>
      <c r="K97" s="41"/>
    </row>
    <row r="98" spans="6:11" x14ac:dyDescent="0.25">
      <c r="F98" s="271">
        <v>82</v>
      </c>
      <c r="G98" s="272"/>
      <c r="H98" s="273"/>
      <c r="I98" s="40"/>
      <c r="J98" s="47">
        <v>1211.4000000000001</v>
      </c>
      <c r="K98" s="41"/>
    </row>
    <row r="99" spans="6:11" x14ac:dyDescent="0.25">
      <c r="F99" s="271">
        <v>83</v>
      </c>
      <c r="G99" s="272"/>
      <c r="H99" s="273"/>
      <c r="I99" s="40"/>
      <c r="J99" s="47">
        <v>1225.3</v>
      </c>
      <c r="K99" s="41"/>
    </row>
    <row r="100" spans="6:11" x14ac:dyDescent="0.25">
      <c r="F100" s="271">
        <v>84</v>
      </c>
      <c r="G100" s="272"/>
      <c r="H100" s="273"/>
      <c r="I100" s="40"/>
      <c r="J100" s="47">
        <v>1240.8</v>
      </c>
      <c r="K100" s="41"/>
    </row>
    <row r="101" spans="6:11" x14ac:dyDescent="0.25">
      <c r="F101" s="271">
        <v>85</v>
      </c>
      <c r="G101" s="272"/>
      <c r="H101" s="273"/>
      <c r="I101" s="40"/>
      <c r="J101" s="47">
        <v>1256.5999999999999</v>
      </c>
      <c r="K101" s="41"/>
    </row>
    <row r="102" spans="6:11" x14ac:dyDescent="0.25">
      <c r="F102" s="271">
        <v>86</v>
      </c>
      <c r="G102" s="272"/>
      <c r="H102" s="273"/>
      <c r="I102" s="40"/>
      <c r="J102" s="47">
        <v>1272</v>
      </c>
      <c r="K102" s="41"/>
    </row>
    <row r="103" spans="6:11" x14ac:dyDescent="0.25">
      <c r="F103" s="271">
        <v>87</v>
      </c>
      <c r="G103" s="272"/>
      <c r="H103" s="273"/>
      <c r="I103" s="40"/>
      <c r="J103" s="47">
        <v>1286.5</v>
      </c>
      <c r="K103" s="41"/>
    </row>
    <row r="104" spans="6:11" x14ac:dyDescent="0.25">
      <c r="F104" s="271">
        <v>88</v>
      </c>
      <c r="G104" s="272"/>
      <c r="H104" s="273"/>
      <c r="I104" s="40"/>
      <c r="J104" s="47">
        <v>1301.5</v>
      </c>
      <c r="K104" s="41"/>
    </row>
    <row r="105" spans="6:11" x14ac:dyDescent="0.25">
      <c r="F105" s="271">
        <v>89</v>
      </c>
      <c r="G105" s="272"/>
      <c r="H105" s="273"/>
      <c r="I105" s="40"/>
      <c r="J105" s="47">
        <v>1317.5</v>
      </c>
      <c r="K105" s="41"/>
    </row>
    <row r="106" spans="6:11" x14ac:dyDescent="0.25">
      <c r="F106" s="271">
        <v>90</v>
      </c>
      <c r="G106" s="272"/>
      <c r="H106" s="273"/>
      <c r="I106" s="40"/>
      <c r="J106" s="47"/>
      <c r="K106" s="41"/>
    </row>
    <row r="107" spans="6:11" x14ac:dyDescent="0.25">
      <c r="F107" s="271">
        <v>91</v>
      </c>
      <c r="G107" s="272"/>
      <c r="H107" s="273"/>
      <c r="I107" s="40"/>
      <c r="J107" s="47"/>
      <c r="K107" s="41"/>
    </row>
    <row r="108" spans="6:11" x14ac:dyDescent="0.25">
      <c r="F108" s="271">
        <v>92</v>
      </c>
      <c r="G108" s="272"/>
      <c r="H108" s="273"/>
      <c r="I108" s="40"/>
      <c r="J108" s="47"/>
      <c r="K108" s="41"/>
    </row>
    <row r="109" spans="6:11" x14ac:dyDescent="0.25">
      <c r="F109" s="271">
        <v>93</v>
      </c>
      <c r="G109" s="272"/>
      <c r="H109" s="273"/>
      <c r="I109" s="40"/>
      <c r="J109" s="47"/>
      <c r="K109" s="41"/>
    </row>
    <row r="110" spans="6:11" x14ac:dyDescent="0.25">
      <c r="F110" s="271">
        <v>94</v>
      </c>
      <c r="G110" s="272"/>
      <c r="H110" s="273"/>
      <c r="I110" s="40"/>
      <c r="J110" s="47"/>
      <c r="K110" s="41"/>
    </row>
    <row r="111" spans="6:11" x14ac:dyDescent="0.25">
      <c r="F111" s="271">
        <v>95</v>
      </c>
      <c r="G111" s="272"/>
      <c r="H111" s="273"/>
      <c r="I111" s="40"/>
      <c r="J111" s="47"/>
      <c r="K111" s="41"/>
    </row>
    <row r="112" spans="6:11" x14ac:dyDescent="0.25">
      <c r="F112" s="271">
        <v>96</v>
      </c>
      <c r="G112" s="272"/>
      <c r="H112" s="273"/>
      <c r="I112" s="40"/>
      <c r="J112" s="47"/>
      <c r="K112" s="41"/>
    </row>
    <row r="113" spans="6:11" x14ac:dyDescent="0.25">
      <c r="F113" s="271">
        <v>97</v>
      </c>
      <c r="G113" s="272"/>
      <c r="H113" s="273"/>
      <c r="I113" s="40"/>
      <c r="J113" s="47"/>
      <c r="K113" s="41"/>
    </row>
    <row r="114" spans="6:11" x14ac:dyDescent="0.25">
      <c r="F114" s="271">
        <v>98</v>
      </c>
      <c r="G114" s="272"/>
      <c r="H114" s="273"/>
      <c r="I114" s="40"/>
      <c r="J114" s="47"/>
      <c r="K114" s="41"/>
    </row>
    <row r="115" spans="6:11" x14ac:dyDescent="0.25">
      <c r="F115" s="271">
        <v>99</v>
      </c>
      <c r="G115" s="272"/>
      <c r="H115" s="273"/>
      <c r="I115" s="40"/>
      <c r="J115" s="47"/>
      <c r="K115" s="41"/>
    </row>
    <row r="116" spans="6:11" x14ac:dyDescent="0.25">
      <c r="F116" s="274" t="s">
        <v>89</v>
      </c>
      <c r="G116" s="275"/>
      <c r="H116" s="276"/>
      <c r="I116" s="40"/>
      <c r="J116" s="71">
        <v>89.66</v>
      </c>
      <c r="K116" s="41"/>
    </row>
    <row r="117" spans="6:11" x14ac:dyDescent="0.25">
      <c r="F117" s="274" t="s">
        <v>90</v>
      </c>
      <c r="G117" s="275"/>
      <c r="H117" s="276"/>
      <c r="I117" s="40"/>
      <c r="J117" s="47">
        <f>100-J116</f>
        <v>10.340000000000003</v>
      </c>
      <c r="K117" s="41"/>
    </row>
    <row r="118" spans="6:11" ht="15.75" thickBot="1" x14ac:dyDescent="0.3">
      <c r="F118" s="277" t="s">
        <v>91</v>
      </c>
      <c r="G118" s="278"/>
      <c r="H118" s="279"/>
      <c r="I118" s="42"/>
      <c r="J118" s="59" t="s">
        <v>231</v>
      </c>
      <c r="K118" s="43"/>
    </row>
  </sheetData>
  <sheetProtection algorithmName="SHA-512" hashValue="tZu5v2wacUUf4CtED2x7wEfSPbiTZcPIYRTaQ/R3a9Kqv9TRQIavQDWEsNbW5I7vPNH+ULuvK1p7qxqzAFs3FA==" saltValue="AB3b4fPNIL3+ppC1Jv8bhw==" spinCount="100000" sheet="1" objects="1" scenarios="1"/>
  <mergeCells count="117">
    <mergeCell ref="F17:H17"/>
    <mergeCell ref="F18:H18"/>
    <mergeCell ref="F19:H19"/>
    <mergeCell ref="F20:H20"/>
    <mergeCell ref="F21:H21"/>
    <mergeCell ref="F16:H16"/>
    <mergeCell ref="F15:H15"/>
    <mergeCell ref="I15:K15"/>
    <mergeCell ref="B13:E13"/>
    <mergeCell ref="F13:O13"/>
    <mergeCell ref="B14:O14"/>
    <mergeCell ref="B7:O7"/>
    <mergeCell ref="B11:E11"/>
    <mergeCell ref="F11:O11"/>
    <mergeCell ref="B9:E9"/>
    <mergeCell ref="F9:O9"/>
    <mergeCell ref="B10:E10"/>
    <mergeCell ref="F10:O10"/>
    <mergeCell ref="B12:E12"/>
    <mergeCell ref="F12:O12"/>
    <mergeCell ref="F22:H22"/>
    <mergeCell ref="F33:H33"/>
    <mergeCell ref="F34:H34"/>
    <mergeCell ref="F35:H35"/>
    <mergeCell ref="F28:H28"/>
    <mergeCell ref="F29:H29"/>
    <mergeCell ref="F30:H30"/>
    <mergeCell ref="F31:H31"/>
    <mergeCell ref="F32:H32"/>
    <mergeCell ref="F27:H27"/>
    <mergeCell ref="F23:H23"/>
    <mergeCell ref="F24:H24"/>
    <mergeCell ref="F25:H25"/>
    <mergeCell ref="F26:H26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0:H40"/>
    <mergeCell ref="F51:H51"/>
    <mergeCell ref="F52:H52"/>
    <mergeCell ref="F53:H53"/>
    <mergeCell ref="F54:H54"/>
    <mergeCell ref="F55:H55"/>
    <mergeCell ref="F46:H46"/>
    <mergeCell ref="F47:H47"/>
    <mergeCell ref="F48:H48"/>
    <mergeCell ref="F49:H49"/>
    <mergeCell ref="F50:H50"/>
    <mergeCell ref="F61:H61"/>
    <mergeCell ref="F62:H62"/>
    <mergeCell ref="F63:H63"/>
    <mergeCell ref="F64:H64"/>
    <mergeCell ref="F65:H65"/>
    <mergeCell ref="F56:H56"/>
    <mergeCell ref="F57:H57"/>
    <mergeCell ref="F58:H58"/>
    <mergeCell ref="F59:H59"/>
    <mergeCell ref="F60:H60"/>
    <mergeCell ref="F71:H71"/>
    <mergeCell ref="F72:H72"/>
    <mergeCell ref="F73:H73"/>
    <mergeCell ref="F74:H74"/>
    <mergeCell ref="F75:H75"/>
    <mergeCell ref="F66:H66"/>
    <mergeCell ref="F67:H67"/>
    <mergeCell ref="F68:H68"/>
    <mergeCell ref="F69:H69"/>
    <mergeCell ref="F70:H70"/>
    <mergeCell ref="F81:H81"/>
    <mergeCell ref="F82:H82"/>
    <mergeCell ref="F83:H83"/>
    <mergeCell ref="F84:H84"/>
    <mergeCell ref="F85:H85"/>
    <mergeCell ref="F76:H76"/>
    <mergeCell ref="F77:H77"/>
    <mergeCell ref="F78:H78"/>
    <mergeCell ref="F79:H79"/>
    <mergeCell ref="F80:H80"/>
    <mergeCell ref="F91:H91"/>
    <mergeCell ref="F92:H92"/>
    <mergeCell ref="F93:H93"/>
    <mergeCell ref="F94:H94"/>
    <mergeCell ref="F95:H95"/>
    <mergeCell ref="F86:H86"/>
    <mergeCell ref="F87:H87"/>
    <mergeCell ref="F88:H88"/>
    <mergeCell ref="F89:H89"/>
    <mergeCell ref="F90:H90"/>
    <mergeCell ref="F101:H101"/>
    <mergeCell ref="F102:H102"/>
    <mergeCell ref="F103:H103"/>
    <mergeCell ref="F104:H104"/>
    <mergeCell ref="F105:H105"/>
    <mergeCell ref="F96:H96"/>
    <mergeCell ref="F116:H116"/>
    <mergeCell ref="F117:H117"/>
    <mergeCell ref="F118:H118"/>
    <mergeCell ref="F111:H111"/>
    <mergeCell ref="F112:H112"/>
    <mergeCell ref="F113:H113"/>
    <mergeCell ref="F114:H114"/>
    <mergeCell ref="F115:H115"/>
    <mergeCell ref="F106:H106"/>
    <mergeCell ref="F107:H107"/>
    <mergeCell ref="F108:H108"/>
    <mergeCell ref="F109:H109"/>
    <mergeCell ref="F110:H110"/>
    <mergeCell ref="F97:H97"/>
    <mergeCell ref="F98:H98"/>
    <mergeCell ref="F99:H99"/>
    <mergeCell ref="F100:H100"/>
  </mergeCells>
  <pageMargins left="0.25" right="0.25" top="0.75" bottom="0.75" header="0.3" footer="0.3"/>
  <pageSetup orientation="portrait" r:id="rId1"/>
  <headerFooter>
    <oddHeader>&amp;L&amp;G</oddHeader>
    <oddFooter>&amp;C7&amp;RWhole Crude - Simulated Distillation&amp;LAlbacora Leste Crude Assay Report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5A02-FD2E-4FD6-A37F-F59762429E17}">
  <dimension ref="A1:J263"/>
  <sheetViews>
    <sheetView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36" t="s">
        <v>92</v>
      </c>
      <c r="C7" s="136"/>
      <c r="D7" s="136"/>
      <c r="E7" s="136"/>
      <c r="F7" s="136"/>
      <c r="G7" s="136"/>
      <c r="H7" s="136"/>
      <c r="I7" s="136"/>
      <c r="J7" s="136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47" t="s">
        <v>34</v>
      </c>
      <c r="C9" s="248"/>
      <c r="D9" s="249"/>
      <c r="E9" s="283" t="str">
        <f>+'Title Page'!K16</f>
        <v>Albacora Leste</v>
      </c>
      <c r="F9" s="284"/>
      <c r="G9" s="284"/>
      <c r="H9" s="284"/>
      <c r="I9" s="284"/>
      <c r="J9" s="285"/>
    </row>
    <row r="10" spans="1:10" ht="15.75" x14ac:dyDescent="0.25">
      <c r="B10" s="250" t="s">
        <v>36</v>
      </c>
      <c r="C10" s="251"/>
      <c r="D10" s="252"/>
      <c r="E10" s="280" t="str">
        <f>+'Title Page'!K17</f>
        <v>120-23-02750</v>
      </c>
      <c r="F10" s="281"/>
      <c r="G10" s="281"/>
      <c r="H10" s="281"/>
      <c r="I10" s="281"/>
      <c r="J10" s="282"/>
    </row>
    <row r="11" spans="1:10" ht="15.75" x14ac:dyDescent="0.25">
      <c r="B11" s="250" t="s">
        <v>37</v>
      </c>
      <c r="C11" s="251"/>
      <c r="D11" s="252"/>
      <c r="E11" s="280" t="str">
        <f>+'Title Page'!K9</f>
        <v>PetroRio</v>
      </c>
      <c r="F11" s="281"/>
      <c r="G11" s="281"/>
      <c r="H11" s="281"/>
      <c r="I11" s="281"/>
      <c r="J11" s="282"/>
    </row>
    <row r="12" spans="1:10" ht="15.75" x14ac:dyDescent="0.25">
      <c r="B12" s="250" t="s">
        <v>38</v>
      </c>
      <c r="C12" s="251"/>
      <c r="D12" s="252"/>
      <c r="E12" s="286" t="str">
        <f>+'Title Page'!K12</f>
        <v>March 29, 2023</v>
      </c>
      <c r="F12" s="287"/>
      <c r="G12" s="287"/>
      <c r="H12" s="287"/>
      <c r="I12" s="287"/>
      <c r="J12" s="288"/>
    </row>
    <row r="13" spans="1:10" ht="16.5" thickBot="1" x14ac:dyDescent="0.3">
      <c r="B13" s="265" t="s">
        <v>26</v>
      </c>
      <c r="C13" s="266"/>
      <c r="D13" s="267"/>
      <c r="E13" s="295" t="s">
        <v>85</v>
      </c>
      <c r="F13" s="268"/>
      <c r="G13" s="268"/>
      <c r="H13" s="268"/>
      <c r="I13" s="268"/>
      <c r="J13" s="296"/>
    </row>
    <row r="14" spans="1:10" ht="15.75" thickBot="1" x14ac:dyDescent="0.3"/>
    <row r="15" spans="1:10" ht="15.75" thickBot="1" x14ac:dyDescent="0.3">
      <c r="B15" s="24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5" t="s">
        <v>88</v>
      </c>
      <c r="J15" s="26" t="s">
        <v>100</v>
      </c>
    </row>
    <row r="16" spans="1:10" x14ac:dyDescent="0.25">
      <c r="B16" s="27">
        <v>1.5113000000000001</v>
      </c>
      <c r="C16" s="28">
        <v>200</v>
      </c>
      <c r="D16" s="28" t="s">
        <v>232</v>
      </c>
      <c r="E16" s="28" t="s">
        <v>233</v>
      </c>
      <c r="F16" s="28">
        <v>1.0200000000000001E-2</v>
      </c>
      <c r="G16" s="28">
        <v>2.7900000000000001E-2</v>
      </c>
      <c r="H16" s="28">
        <v>3.2399999999999998E-2</v>
      </c>
      <c r="I16" s="28">
        <v>-127.48</v>
      </c>
      <c r="J16" s="29">
        <v>-88.6</v>
      </c>
    </row>
    <row r="17" spans="2:10" x14ac:dyDescent="0.25">
      <c r="B17" s="30">
        <v>1.5669</v>
      </c>
      <c r="C17" s="31">
        <v>300</v>
      </c>
      <c r="D17" s="31" t="s">
        <v>234</v>
      </c>
      <c r="E17" s="31" t="s">
        <v>235</v>
      </c>
      <c r="F17" s="31">
        <v>5.5300000000000002E-2</v>
      </c>
      <c r="G17" s="31">
        <v>0.1023</v>
      </c>
      <c r="H17" s="31">
        <v>0.1191</v>
      </c>
      <c r="I17" s="31">
        <v>-43.671999999999997</v>
      </c>
      <c r="J17" s="32">
        <v>-42.04</v>
      </c>
    </row>
    <row r="18" spans="2:10" x14ac:dyDescent="0.25">
      <c r="B18" s="30">
        <v>1.6528</v>
      </c>
      <c r="C18" s="31">
        <v>362.46</v>
      </c>
      <c r="D18" s="31" t="s">
        <v>236</v>
      </c>
      <c r="E18" s="31" t="s">
        <v>237</v>
      </c>
      <c r="F18" s="31">
        <v>6.0299999999999999E-2</v>
      </c>
      <c r="G18" s="31">
        <v>0.1003</v>
      </c>
      <c r="H18" s="31">
        <v>9.8699999999999996E-2</v>
      </c>
      <c r="I18" s="31">
        <v>10.904</v>
      </c>
      <c r="J18" s="32">
        <v>-11.72</v>
      </c>
    </row>
    <row r="19" spans="2:10" x14ac:dyDescent="0.25">
      <c r="B19" s="30">
        <v>1.7261</v>
      </c>
      <c r="C19" s="31">
        <v>400</v>
      </c>
      <c r="D19" s="31" t="s">
        <v>238</v>
      </c>
      <c r="E19" s="31" t="s">
        <v>239</v>
      </c>
      <c r="F19" s="31">
        <v>0.16200000000000001</v>
      </c>
      <c r="G19" s="31">
        <v>0.25929999999999997</v>
      </c>
      <c r="H19" s="31">
        <v>0.26490000000000002</v>
      </c>
      <c r="I19" s="31">
        <v>31.1</v>
      </c>
      <c r="J19" s="32">
        <v>-0.5</v>
      </c>
    </row>
    <row r="20" spans="2:10" x14ac:dyDescent="0.25">
      <c r="B20" s="30">
        <v>1.7617</v>
      </c>
      <c r="C20" s="31">
        <v>412.8</v>
      </c>
      <c r="D20" s="31" t="s">
        <v>240</v>
      </c>
      <c r="E20" s="31" t="s">
        <v>241</v>
      </c>
      <c r="F20" s="31">
        <v>0</v>
      </c>
      <c r="G20" s="31">
        <v>1E-4</v>
      </c>
      <c r="H20" s="31">
        <v>1E-4</v>
      </c>
      <c r="I20" s="31">
        <v>49.1</v>
      </c>
      <c r="J20" s="32">
        <v>9.5</v>
      </c>
    </row>
    <row r="21" spans="2:10" x14ac:dyDescent="0.25">
      <c r="B21" s="30">
        <v>1.994</v>
      </c>
      <c r="C21" s="31">
        <v>473.61</v>
      </c>
      <c r="D21" s="31" t="s">
        <v>240</v>
      </c>
      <c r="E21" s="31" t="s">
        <v>242</v>
      </c>
      <c r="F21" s="31">
        <v>0.1583</v>
      </c>
      <c r="G21" s="31">
        <v>0.23669999999999999</v>
      </c>
      <c r="H21" s="31">
        <v>0.20849999999999999</v>
      </c>
      <c r="I21" s="31">
        <v>82.111999999999995</v>
      </c>
      <c r="J21" s="32">
        <v>27.84</v>
      </c>
    </row>
    <row r="22" spans="2:10" x14ac:dyDescent="0.25">
      <c r="B22" s="30">
        <v>2.1381999999999999</v>
      </c>
      <c r="C22" s="31">
        <v>500</v>
      </c>
      <c r="D22" s="31" t="s">
        <v>243</v>
      </c>
      <c r="E22" s="31" t="s">
        <v>244</v>
      </c>
      <c r="F22" s="31">
        <v>0.25609999999999999</v>
      </c>
      <c r="G22" s="31">
        <v>0.37890000000000001</v>
      </c>
      <c r="H22" s="31">
        <v>0.33729999999999999</v>
      </c>
      <c r="I22" s="31">
        <v>96.908000000000001</v>
      </c>
      <c r="J22" s="32">
        <v>36.06</v>
      </c>
    </row>
    <row r="23" spans="2:10" x14ac:dyDescent="0.25">
      <c r="B23" s="30">
        <v>2.3933</v>
      </c>
      <c r="C23" s="31">
        <v>535.1</v>
      </c>
      <c r="D23" s="31" t="s">
        <v>240</v>
      </c>
      <c r="E23" s="31" t="s">
        <v>245</v>
      </c>
      <c r="F23" s="31">
        <v>0</v>
      </c>
      <c r="G23" s="31">
        <v>0</v>
      </c>
      <c r="H23" s="31">
        <v>0</v>
      </c>
      <c r="I23" s="31">
        <v>113</v>
      </c>
      <c r="J23" s="32">
        <v>45</v>
      </c>
    </row>
    <row r="24" spans="2:10" x14ac:dyDescent="0.25">
      <c r="B24" s="30">
        <v>2.42</v>
      </c>
      <c r="C24" s="31">
        <v>538.23</v>
      </c>
      <c r="D24" s="31" t="s">
        <v>246</v>
      </c>
      <c r="E24" s="31" t="s">
        <v>247</v>
      </c>
      <c r="F24" s="31">
        <v>3.5000000000000001E-3</v>
      </c>
      <c r="G24" s="31">
        <v>5.0000000000000001E-3</v>
      </c>
      <c r="H24" s="31">
        <v>3.8999999999999998E-3</v>
      </c>
      <c r="I24" s="31">
        <v>121.514</v>
      </c>
      <c r="J24" s="32">
        <v>49.73</v>
      </c>
    </row>
    <row r="25" spans="2:10" x14ac:dyDescent="0.25">
      <c r="B25" s="30">
        <v>2.7023000000000001</v>
      </c>
      <c r="C25" s="31">
        <v>567</v>
      </c>
      <c r="D25" s="31" t="s">
        <v>248</v>
      </c>
      <c r="E25" s="31" t="s">
        <v>249</v>
      </c>
      <c r="F25" s="31">
        <v>4.87E-2</v>
      </c>
      <c r="G25" s="31">
        <v>6.0499999999999998E-2</v>
      </c>
      <c r="H25" s="31">
        <v>6.6000000000000003E-2</v>
      </c>
      <c r="I25" s="31">
        <v>120.65</v>
      </c>
      <c r="J25" s="32">
        <v>49.25</v>
      </c>
    </row>
    <row r="26" spans="2:10" x14ac:dyDescent="0.25">
      <c r="B26" s="30">
        <v>2.7065000000000001</v>
      </c>
      <c r="C26" s="31">
        <v>567.38</v>
      </c>
      <c r="D26" s="31" t="s">
        <v>246</v>
      </c>
      <c r="E26" s="31" t="s">
        <v>250</v>
      </c>
      <c r="F26" s="31">
        <v>4.3900000000000002E-2</v>
      </c>
      <c r="G26" s="31">
        <v>6.1400000000000003E-2</v>
      </c>
      <c r="H26" s="31">
        <v>4.8399999999999999E-2</v>
      </c>
      <c r="I26" s="31">
        <v>136.364</v>
      </c>
      <c r="J26" s="32">
        <v>57.98</v>
      </c>
    </row>
    <row r="27" spans="2:10" x14ac:dyDescent="0.25">
      <c r="B27" s="30">
        <v>2.7538999999999998</v>
      </c>
      <c r="C27" s="31">
        <v>571.57000000000005</v>
      </c>
      <c r="D27" s="31" t="s">
        <v>246</v>
      </c>
      <c r="E27" s="31" t="s">
        <v>251</v>
      </c>
      <c r="F27" s="31">
        <v>0.1512</v>
      </c>
      <c r="G27" s="31">
        <v>0.2145</v>
      </c>
      <c r="H27" s="31">
        <v>0.1668</v>
      </c>
      <c r="I27" s="31">
        <v>140.46799999999999</v>
      </c>
      <c r="J27" s="32">
        <v>60.26</v>
      </c>
    </row>
    <row r="28" spans="2:10" x14ac:dyDescent="0.25">
      <c r="B28" s="30">
        <v>2.9117000000000002</v>
      </c>
      <c r="C28" s="31">
        <v>584.52</v>
      </c>
      <c r="D28" s="31" t="s">
        <v>246</v>
      </c>
      <c r="E28" s="31" t="s">
        <v>252</v>
      </c>
      <c r="F28" s="31">
        <v>6.6799999999999998E-2</v>
      </c>
      <c r="G28" s="31">
        <v>9.3100000000000002E-2</v>
      </c>
      <c r="H28" s="31">
        <v>7.3700000000000002E-2</v>
      </c>
      <c r="I28" s="31">
        <v>145.886</v>
      </c>
      <c r="J28" s="32">
        <v>63.27</v>
      </c>
    </row>
    <row r="29" spans="2:10" x14ac:dyDescent="0.25">
      <c r="B29" s="30">
        <v>3.1248</v>
      </c>
      <c r="C29" s="31">
        <v>600</v>
      </c>
      <c r="D29" s="31" t="s">
        <v>253</v>
      </c>
      <c r="E29" s="31" t="s">
        <v>254</v>
      </c>
      <c r="F29" s="31">
        <v>0.32140000000000002</v>
      </c>
      <c r="G29" s="31">
        <v>0.45150000000000001</v>
      </c>
      <c r="H29" s="31">
        <v>0.35439999999999999</v>
      </c>
      <c r="I29" s="31">
        <v>155.714</v>
      </c>
      <c r="J29" s="32">
        <v>68.73</v>
      </c>
    </row>
    <row r="30" spans="2:10" x14ac:dyDescent="0.25">
      <c r="B30" s="30">
        <v>3.1875</v>
      </c>
      <c r="C30" s="31">
        <v>604.54999999999995</v>
      </c>
      <c r="D30" s="31"/>
      <c r="E30" s="31" t="s">
        <v>255</v>
      </c>
      <c r="F30" s="31">
        <v>2.5000000000000001E-3</v>
      </c>
      <c r="G30" s="31">
        <v>3.3999999999999998E-3</v>
      </c>
      <c r="H30" s="31">
        <v>2.8E-3</v>
      </c>
      <c r="I30" s="31">
        <v>155.714</v>
      </c>
      <c r="J30" s="32">
        <v>68.73</v>
      </c>
    </row>
    <row r="31" spans="2:10" x14ac:dyDescent="0.25">
      <c r="B31" s="30">
        <v>3.27</v>
      </c>
      <c r="C31" s="31">
        <v>610.29</v>
      </c>
      <c r="D31" s="31"/>
      <c r="E31" s="31" t="s">
        <v>255</v>
      </c>
      <c r="F31" s="31">
        <v>2.8E-3</v>
      </c>
      <c r="G31" s="31">
        <v>3.7000000000000002E-3</v>
      </c>
      <c r="H31" s="31">
        <v>3.0999999999999999E-3</v>
      </c>
      <c r="I31" s="31">
        <v>155.714</v>
      </c>
      <c r="J31" s="32">
        <v>68.73</v>
      </c>
    </row>
    <row r="32" spans="2:10" x14ac:dyDescent="0.25">
      <c r="B32" s="30">
        <v>3.3250000000000002</v>
      </c>
      <c r="C32" s="31">
        <v>613.99</v>
      </c>
      <c r="D32" s="31"/>
      <c r="E32" s="31" t="s">
        <v>255</v>
      </c>
      <c r="F32" s="31">
        <v>6.1999999999999998E-3</v>
      </c>
      <c r="G32" s="31">
        <v>8.0999999999999996E-3</v>
      </c>
      <c r="H32" s="31">
        <v>6.7999999999999996E-3</v>
      </c>
      <c r="I32" s="31">
        <v>155.714</v>
      </c>
      <c r="J32" s="32">
        <v>68.73</v>
      </c>
    </row>
    <row r="33" spans="2:10" x14ac:dyDescent="0.25">
      <c r="B33" s="30">
        <v>3.42</v>
      </c>
      <c r="C33" s="31">
        <v>620.12</v>
      </c>
      <c r="D33" s="31"/>
      <c r="E33" s="31" t="s">
        <v>255</v>
      </c>
      <c r="F33" s="31">
        <v>5.8999999999999999E-3</v>
      </c>
      <c r="G33" s="31">
        <v>7.7999999999999996E-3</v>
      </c>
      <c r="H33" s="31">
        <v>6.4999999999999997E-3</v>
      </c>
      <c r="I33" s="31">
        <v>155.714</v>
      </c>
      <c r="J33" s="32">
        <v>68.73</v>
      </c>
    </row>
    <row r="34" spans="2:10" x14ac:dyDescent="0.25">
      <c r="B34" s="30">
        <v>3.49</v>
      </c>
      <c r="C34" s="31">
        <v>624.46</v>
      </c>
      <c r="D34" s="31" t="s">
        <v>256</v>
      </c>
      <c r="E34" s="31" t="s">
        <v>257</v>
      </c>
      <c r="F34" s="31">
        <v>1.06E-2</v>
      </c>
      <c r="G34" s="31">
        <v>1.46E-2</v>
      </c>
      <c r="H34" s="31">
        <v>1.01E-2</v>
      </c>
      <c r="I34" s="31">
        <v>174.542</v>
      </c>
      <c r="J34" s="32">
        <v>79.19</v>
      </c>
    </row>
    <row r="35" spans="2:10" x14ac:dyDescent="0.25">
      <c r="B35" s="30">
        <v>3.5377999999999998</v>
      </c>
      <c r="C35" s="31">
        <v>627.34</v>
      </c>
      <c r="D35" s="31" t="s">
        <v>258</v>
      </c>
      <c r="E35" s="31" t="s">
        <v>259</v>
      </c>
      <c r="F35" s="31">
        <v>0.2384</v>
      </c>
      <c r="G35" s="31">
        <v>0.29499999999999998</v>
      </c>
      <c r="H35" s="31">
        <v>0.26919999999999999</v>
      </c>
      <c r="I35" s="31">
        <v>161.24</v>
      </c>
      <c r="J35" s="32">
        <v>71.8</v>
      </c>
    </row>
    <row r="36" spans="2:10" x14ac:dyDescent="0.25">
      <c r="B36" s="30">
        <v>3.5908000000000002</v>
      </c>
      <c r="C36" s="31">
        <v>630.46</v>
      </c>
      <c r="D36" s="31" t="s">
        <v>256</v>
      </c>
      <c r="E36" s="31" t="s">
        <v>260</v>
      </c>
      <c r="F36" s="31">
        <v>6.8900000000000003E-2</v>
      </c>
      <c r="G36" s="31">
        <v>9.4899999999999998E-2</v>
      </c>
      <c r="H36" s="31">
        <v>6.5299999999999997E-2</v>
      </c>
      <c r="I36" s="31">
        <v>176.88200000000001</v>
      </c>
      <c r="J36" s="32">
        <v>80.489999999999995</v>
      </c>
    </row>
    <row r="37" spans="2:10" x14ac:dyDescent="0.25">
      <c r="B37" s="30">
        <v>3.6907999999999999</v>
      </c>
      <c r="C37" s="31">
        <v>636.14</v>
      </c>
      <c r="D37" s="31" t="s">
        <v>256</v>
      </c>
      <c r="E37" s="31" t="s">
        <v>261</v>
      </c>
      <c r="F37" s="31">
        <v>1E-3</v>
      </c>
      <c r="G37" s="31">
        <v>1.2999999999999999E-3</v>
      </c>
      <c r="H37" s="31">
        <v>1E-3</v>
      </c>
      <c r="I37" s="31">
        <v>177.584</v>
      </c>
      <c r="J37" s="32">
        <v>80.88</v>
      </c>
    </row>
    <row r="38" spans="2:10" x14ac:dyDescent="0.25">
      <c r="B38" s="30">
        <v>3.9655</v>
      </c>
      <c r="C38" s="31">
        <v>650.54</v>
      </c>
      <c r="D38" s="31" t="s">
        <v>262</v>
      </c>
      <c r="E38" s="31" t="s">
        <v>263</v>
      </c>
      <c r="F38" s="31">
        <v>2.81E-2</v>
      </c>
      <c r="G38" s="31">
        <v>2.9600000000000001E-2</v>
      </c>
      <c r="H38" s="31">
        <v>3.4200000000000001E-2</v>
      </c>
      <c r="I38" s="31">
        <v>176.16200000000001</v>
      </c>
      <c r="J38" s="32">
        <v>80.09</v>
      </c>
    </row>
    <row r="39" spans="2:10" x14ac:dyDescent="0.25">
      <c r="B39" s="30">
        <v>4.0693000000000001</v>
      </c>
      <c r="C39" s="31">
        <v>655.58</v>
      </c>
      <c r="D39" s="31" t="s">
        <v>256</v>
      </c>
      <c r="E39" s="31" t="s">
        <v>264</v>
      </c>
      <c r="F39" s="31">
        <v>9.1999999999999998E-3</v>
      </c>
      <c r="G39" s="31">
        <v>1.23E-2</v>
      </c>
      <c r="H39" s="31">
        <v>8.6999999999999994E-3</v>
      </c>
      <c r="I39" s="31">
        <v>186.90799999999999</v>
      </c>
      <c r="J39" s="32">
        <v>86.06</v>
      </c>
    </row>
    <row r="40" spans="2:10" x14ac:dyDescent="0.25">
      <c r="B40" s="30">
        <v>4.1558000000000002</v>
      </c>
      <c r="C40" s="31">
        <v>659.63</v>
      </c>
      <c r="D40" s="31" t="s">
        <v>258</v>
      </c>
      <c r="E40" s="31" t="s">
        <v>265</v>
      </c>
      <c r="F40" s="31">
        <v>0.18229999999999999</v>
      </c>
      <c r="G40" s="31">
        <v>0.21690000000000001</v>
      </c>
      <c r="H40" s="31">
        <v>0.20580000000000001</v>
      </c>
      <c r="I40" s="31">
        <v>177.29599999999999</v>
      </c>
      <c r="J40" s="32">
        <v>80.72</v>
      </c>
    </row>
    <row r="41" spans="2:10" x14ac:dyDescent="0.25">
      <c r="B41" s="30">
        <v>4.3361000000000001</v>
      </c>
      <c r="C41" s="31">
        <v>667.69</v>
      </c>
      <c r="D41" s="31" t="s">
        <v>256</v>
      </c>
      <c r="E41" s="31" t="s">
        <v>266</v>
      </c>
      <c r="F41" s="31">
        <v>4.8599999999999997E-2</v>
      </c>
      <c r="G41" s="31">
        <v>6.6400000000000001E-2</v>
      </c>
      <c r="H41" s="31">
        <v>4.6100000000000002E-2</v>
      </c>
      <c r="I41" s="31">
        <v>194.09</v>
      </c>
      <c r="J41" s="32">
        <v>90.05</v>
      </c>
    </row>
    <row r="42" spans="2:10" x14ac:dyDescent="0.25">
      <c r="B42" s="30">
        <v>4.3784000000000001</v>
      </c>
      <c r="C42" s="31">
        <v>669.51</v>
      </c>
      <c r="D42" s="31" t="s">
        <v>256</v>
      </c>
      <c r="E42" s="31" t="s">
        <v>267</v>
      </c>
      <c r="F42" s="31">
        <v>7.5499999999999998E-2</v>
      </c>
      <c r="G42" s="31">
        <v>0.10059999999999999</v>
      </c>
      <c r="H42" s="31">
        <v>7.1599999999999997E-2</v>
      </c>
      <c r="I42" s="31">
        <v>193.60400000000001</v>
      </c>
      <c r="J42" s="32">
        <v>89.78</v>
      </c>
    </row>
    <row r="43" spans="2:10" x14ac:dyDescent="0.25">
      <c r="B43" s="30">
        <v>4.4501999999999997</v>
      </c>
      <c r="C43" s="31">
        <v>672.53</v>
      </c>
      <c r="D43" s="31" t="s">
        <v>268</v>
      </c>
      <c r="E43" s="31" t="s">
        <v>269</v>
      </c>
      <c r="F43" s="31">
        <v>2.7799999999999998E-2</v>
      </c>
      <c r="G43" s="31">
        <v>3.4099999999999998E-2</v>
      </c>
      <c r="H43" s="31">
        <v>2.69E-2</v>
      </c>
      <c r="I43" s="31">
        <v>189.464</v>
      </c>
      <c r="J43" s="32">
        <v>87.48</v>
      </c>
    </row>
    <row r="44" spans="2:10" x14ac:dyDescent="0.25">
      <c r="B44" s="30">
        <v>4.5407999999999999</v>
      </c>
      <c r="C44" s="31">
        <v>676.25</v>
      </c>
      <c r="D44" s="31" t="s">
        <v>256</v>
      </c>
      <c r="E44" s="31" t="s">
        <v>270</v>
      </c>
      <c r="F44" s="31">
        <v>8.5800000000000001E-2</v>
      </c>
      <c r="G44" s="31">
        <v>0.11559999999999999</v>
      </c>
      <c r="H44" s="31">
        <v>8.1299999999999997E-2</v>
      </c>
      <c r="I44" s="31">
        <v>197.33</v>
      </c>
      <c r="J44" s="32">
        <v>91.85</v>
      </c>
    </row>
    <row r="45" spans="2:10" x14ac:dyDescent="0.25">
      <c r="B45" s="30">
        <v>4.7058</v>
      </c>
      <c r="C45" s="31">
        <v>682.75</v>
      </c>
      <c r="D45" s="31" t="s">
        <v>268</v>
      </c>
      <c r="E45" s="31" t="s">
        <v>271</v>
      </c>
      <c r="F45" s="31">
        <v>7.9699999999999993E-2</v>
      </c>
      <c r="G45" s="31">
        <v>9.9099999999999994E-2</v>
      </c>
      <c r="H45" s="31">
        <v>7.7100000000000002E-2</v>
      </c>
      <c r="I45" s="31">
        <v>195.386</v>
      </c>
      <c r="J45" s="32">
        <v>90.77</v>
      </c>
    </row>
    <row r="46" spans="2:10" ht="15.75" thickBot="1" x14ac:dyDescent="0.3">
      <c r="B46" s="33">
        <v>4.7766000000000002</v>
      </c>
      <c r="C46" s="34">
        <v>685.45</v>
      </c>
      <c r="D46" s="34" t="s">
        <v>268</v>
      </c>
      <c r="E46" s="34" t="s">
        <v>272</v>
      </c>
      <c r="F46" s="34">
        <v>7.17E-2</v>
      </c>
      <c r="G46" s="34">
        <v>8.8700000000000001E-2</v>
      </c>
      <c r="H46" s="34">
        <v>6.9400000000000003E-2</v>
      </c>
      <c r="I46" s="34">
        <v>197.096</v>
      </c>
      <c r="J46" s="35">
        <v>91.72</v>
      </c>
    </row>
    <row r="47" spans="2:10" x14ac:dyDescent="0.25">
      <c r="B47" s="36"/>
      <c r="C47" s="36"/>
      <c r="D47" s="36"/>
      <c r="E47" s="36"/>
      <c r="F47" s="36"/>
      <c r="G47" s="36"/>
      <c r="H47" s="36"/>
      <c r="I47" s="36"/>
      <c r="J47" s="36"/>
    </row>
    <row r="48" spans="2:10" x14ac:dyDescent="0.25">
      <c r="B48" s="36"/>
      <c r="C48" s="36"/>
      <c r="D48" s="36"/>
      <c r="E48" s="36"/>
      <c r="F48" s="36"/>
      <c r="G48" s="36"/>
      <c r="H48" s="36"/>
      <c r="I48" s="36"/>
      <c r="J48" s="36"/>
    </row>
    <row r="49" spans="2:10" x14ac:dyDescent="0.25">
      <c r="B49" s="36"/>
      <c r="C49" s="36"/>
      <c r="D49" s="36"/>
      <c r="E49" s="36"/>
      <c r="F49" s="36"/>
      <c r="G49" s="36"/>
      <c r="H49" s="36"/>
      <c r="I49" s="36"/>
      <c r="J49" s="36"/>
    </row>
    <row r="50" spans="2:10" x14ac:dyDescent="0.25">
      <c r="B50" s="36"/>
      <c r="C50" s="36"/>
      <c r="D50" s="36"/>
      <c r="E50" s="36"/>
      <c r="F50" s="36"/>
      <c r="G50" s="36"/>
      <c r="H50" s="36"/>
      <c r="I50" s="36"/>
      <c r="J50" s="36"/>
    </row>
    <row r="51" spans="2:10" x14ac:dyDescent="0.25">
      <c r="B51" s="36"/>
      <c r="C51" s="36"/>
      <c r="D51" s="36"/>
      <c r="E51" s="36"/>
      <c r="F51" s="36"/>
      <c r="G51" s="36"/>
      <c r="H51" s="36"/>
      <c r="I51" s="36"/>
      <c r="J51" s="36"/>
    </row>
    <row r="52" spans="2:10" ht="15.75" thickBot="1" x14ac:dyDescent="0.3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5.75" thickBot="1" x14ac:dyDescent="0.3">
      <c r="B53" s="24" t="s">
        <v>93</v>
      </c>
      <c r="C53" s="25" t="s">
        <v>94</v>
      </c>
      <c r="D53" s="25" t="s">
        <v>95</v>
      </c>
      <c r="E53" s="25" t="s">
        <v>96</v>
      </c>
      <c r="F53" s="25" t="s">
        <v>97</v>
      </c>
      <c r="G53" s="25" t="s">
        <v>98</v>
      </c>
      <c r="H53" s="25" t="s">
        <v>99</v>
      </c>
      <c r="I53" s="25" t="s">
        <v>88</v>
      </c>
      <c r="J53" s="26" t="s">
        <v>100</v>
      </c>
    </row>
    <row r="54" spans="2:10" x14ac:dyDescent="0.25">
      <c r="B54" s="27">
        <v>4.7954999999999997</v>
      </c>
      <c r="C54" s="28">
        <v>686.15</v>
      </c>
      <c r="D54" s="28" t="s">
        <v>256</v>
      </c>
      <c r="E54" s="28" t="s">
        <v>273</v>
      </c>
      <c r="F54" s="28">
        <v>1.5900000000000001E-2</v>
      </c>
      <c r="G54" s="28">
        <v>2.1100000000000001E-2</v>
      </c>
      <c r="H54" s="28">
        <v>1.5100000000000001E-2</v>
      </c>
      <c r="I54" s="28">
        <v>200.24600000000001</v>
      </c>
      <c r="J54" s="29">
        <v>93.47</v>
      </c>
    </row>
    <row r="55" spans="2:10" x14ac:dyDescent="0.25">
      <c r="B55" s="30">
        <v>4.8472</v>
      </c>
      <c r="C55" s="31">
        <v>688.07</v>
      </c>
      <c r="D55" s="31" t="s">
        <v>268</v>
      </c>
      <c r="E55" s="31" t="s">
        <v>274</v>
      </c>
      <c r="F55" s="31">
        <v>0.15759999999999999</v>
      </c>
      <c r="G55" s="31">
        <v>0.1943</v>
      </c>
      <c r="H55" s="31">
        <v>0.15260000000000001</v>
      </c>
      <c r="I55" s="31">
        <v>197.36600000000001</v>
      </c>
      <c r="J55" s="32">
        <v>91.87</v>
      </c>
    </row>
    <row r="56" spans="2:10" x14ac:dyDescent="0.25">
      <c r="B56" s="30">
        <v>5.1867000000000001</v>
      </c>
      <c r="C56" s="31">
        <v>700</v>
      </c>
      <c r="D56" s="31" t="s">
        <v>275</v>
      </c>
      <c r="E56" s="31" t="s">
        <v>276</v>
      </c>
      <c r="F56" s="31">
        <v>0.14849999999999999</v>
      </c>
      <c r="G56" s="31">
        <v>0.20119999999999999</v>
      </c>
      <c r="H56" s="31">
        <v>0.14080000000000001</v>
      </c>
      <c r="I56" s="31">
        <v>209.15600000000001</v>
      </c>
      <c r="J56" s="32">
        <v>98.42</v>
      </c>
    </row>
    <row r="57" spans="2:10" x14ac:dyDescent="0.25">
      <c r="B57" s="30">
        <v>5.7942</v>
      </c>
      <c r="C57" s="31">
        <v>721.9</v>
      </c>
      <c r="D57" s="31" t="s">
        <v>268</v>
      </c>
      <c r="E57" s="31" t="s">
        <v>277</v>
      </c>
      <c r="F57" s="31">
        <v>2.4400000000000002E-2</v>
      </c>
      <c r="G57" s="31">
        <v>3.09E-2</v>
      </c>
      <c r="H57" s="31">
        <v>2.3599999999999999E-2</v>
      </c>
      <c r="I57" s="31">
        <v>211.154</v>
      </c>
      <c r="J57" s="32">
        <v>99.53</v>
      </c>
    </row>
    <row r="58" spans="2:10" x14ac:dyDescent="0.25">
      <c r="B58" s="30">
        <v>5.8181000000000003</v>
      </c>
      <c r="C58" s="31">
        <v>722.7</v>
      </c>
      <c r="D58" s="31" t="s">
        <v>268</v>
      </c>
      <c r="E58" s="31" t="s">
        <v>278</v>
      </c>
      <c r="F58" s="31">
        <v>0.36309999999999998</v>
      </c>
      <c r="G58" s="31">
        <v>0.43709999999999999</v>
      </c>
      <c r="H58" s="31">
        <v>0.35139999999999999</v>
      </c>
      <c r="I58" s="31">
        <v>213.67400000000001</v>
      </c>
      <c r="J58" s="32">
        <v>100.93</v>
      </c>
    </row>
    <row r="59" spans="2:10" x14ac:dyDescent="0.25">
      <c r="B59" s="30">
        <v>5.9188000000000001</v>
      </c>
      <c r="C59" s="31">
        <v>726.02</v>
      </c>
      <c r="D59" s="31" t="s">
        <v>279</v>
      </c>
      <c r="E59" s="31" t="s">
        <v>280</v>
      </c>
      <c r="F59" s="31">
        <v>5.62E-2</v>
      </c>
      <c r="G59" s="31">
        <v>6.9599999999999995E-2</v>
      </c>
      <c r="H59" s="31">
        <v>4.7600000000000003E-2</v>
      </c>
      <c r="I59" s="31">
        <v>220.80199999999999</v>
      </c>
      <c r="J59" s="32">
        <v>104.89</v>
      </c>
    </row>
    <row r="60" spans="2:10" x14ac:dyDescent="0.25">
      <c r="B60" s="30">
        <v>6.2133000000000003</v>
      </c>
      <c r="C60" s="31">
        <v>735.32</v>
      </c>
      <c r="D60" s="31" t="s">
        <v>268</v>
      </c>
      <c r="E60" s="31" t="s">
        <v>281</v>
      </c>
      <c r="F60" s="31">
        <v>6.3E-2</v>
      </c>
      <c r="G60" s="31">
        <v>7.6100000000000001E-2</v>
      </c>
      <c r="H60" s="31">
        <v>6.0900000000000003E-2</v>
      </c>
      <c r="I60" s="31">
        <v>218.24600000000001</v>
      </c>
      <c r="J60" s="32">
        <v>103.47</v>
      </c>
    </row>
    <row r="61" spans="2:10" x14ac:dyDescent="0.25">
      <c r="B61" s="30">
        <v>6.2374999999999998</v>
      </c>
      <c r="C61" s="31">
        <v>736.05</v>
      </c>
      <c r="D61" s="31" t="s">
        <v>282</v>
      </c>
      <c r="E61" s="31" t="s">
        <v>283</v>
      </c>
      <c r="F61" s="31">
        <v>1.6199999999999999E-2</v>
      </c>
      <c r="G61" s="31">
        <v>2.1600000000000001E-2</v>
      </c>
      <c r="H61" s="31">
        <v>1.34E-2</v>
      </c>
      <c r="I61" s="31">
        <v>228.398</v>
      </c>
      <c r="J61" s="32">
        <v>109.11</v>
      </c>
    </row>
    <row r="62" spans="2:10" x14ac:dyDescent="0.25">
      <c r="B62" s="30">
        <v>6.3181000000000003</v>
      </c>
      <c r="C62" s="31">
        <v>738.48</v>
      </c>
      <c r="D62" s="31" t="s">
        <v>282</v>
      </c>
      <c r="E62" s="31" t="s">
        <v>284</v>
      </c>
      <c r="F62" s="31">
        <v>3.1399999999999997E-2</v>
      </c>
      <c r="G62" s="31">
        <v>4.1599999999999998E-2</v>
      </c>
      <c r="H62" s="31">
        <v>2.6100000000000002E-2</v>
      </c>
      <c r="I62" s="31">
        <v>228.97399999999999</v>
      </c>
      <c r="J62" s="32">
        <v>109.43</v>
      </c>
    </row>
    <row r="63" spans="2:10" x14ac:dyDescent="0.25">
      <c r="B63" s="30">
        <v>6.5198999999999998</v>
      </c>
      <c r="C63" s="31">
        <v>744.4</v>
      </c>
      <c r="D63" s="31" t="s">
        <v>279</v>
      </c>
      <c r="E63" s="31" t="s">
        <v>285</v>
      </c>
      <c r="F63" s="31">
        <v>5.8000000000000003E-2</v>
      </c>
      <c r="G63" s="31">
        <v>7.0300000000000001E-2</v>
      </c>
      <c r="H63" s="31">
        <v>4.9099999999999998E-2</v>
      </c>
      <c r="I63" s="31">
        <v>242.13200000000001</v>
      </c>
      <c r="J63" s="32">
        <v>116.74</v>
      </c>
    </row>
    <row r="64" spans="2:10" x14ac:dyDescent="0.25">
      <c r="B64" s="30">
        <v>6.5556000000000001</v>
      </c>
      <c r="C64" s="31">
        <v>745.43</v>
      </c>
      <c r="D64" s="31" t="s">
        <v>282</v>
      </c>
      <c r="E64" s="31" t="s">
        <v>286</v>
      </c>
      <c r="F64" s="31">
        <v>1.2699999999999999E-2</v>
      </c>
      <c r="G64" s="31">
        <v>1.66E-2</v>
      </c>
      <c r="H64" s="31">
        <v>1.06E-2</v>
      </c>
      <c r="I64" s="31">
        <v>233.54599999999999</v>
      </c>
      <c r="J64" s="32">
        <v>111.97</v>
      </c>
    </row>
    <row r="65" spans="2:10" x14ac:dyDescent="0.25">
      <c r="B65" s="30">
        <v>6.7827999999999999</v>
      </c>
      <c r="C65" s="31">
        <v>751.77</v>
      </c>
      <c r="D65" s="31" t="s">
        <v>279</v>
      </c>
      <c r="E65" s="31" t="s">
        <v>287</v>
      </c>
      <c r="F65" s="31">
        <v>8.6199999999999999E-2</v>
      </c>
      <c r="G65" s="31">
        <v>0.1036</v>
      </c>
      <c r="H65" s="31">
        <v>7.2999999999999995E-2</v>
      </c>
      <c r="I65" s="31">
        <v>230.738</v>
      </c>
      <c r="J65" s="32">
        <v>110.41</v>
      </c>
    </row>
    <row r="66" spans="2:10" x14ac:dyDescent="0.25">
      <c r="B66" s="30">
        <v>6.8815999999999997</v>
      </c>
      <c r="C66" s="31">
        <v>754.45</v>
      </c>
      <c r="D66" s="31" t="s">
        <v>282</v>
      </c>
      <c r="E66" s="31" t="s">
        <v>288</v>
      </c>
      <c r="F66" s="31">
        <v>5.4100000000000002E-2</v>
      </c>
      <c r="G66" s="31">
        <v>6.9599999999999995E-2</v>
      </c>
      <c r="H66" s="31">
        <v>4.4999999999999998E-2</v>
      </c>
      <c r="I66" s="31">
        <v>236.24600000000001</v>
      </c>
      <c r="J66" s="32">
        <v>113.47</v>
      </c>
    </row>
    <row r="67" spans="2:10" x14ac:dyDescent="0.25">
      <c r="B67" s="30">
        <v>6.9516999999999998</v>
      </c>
      <c r="C67" s="31">
        <v>756.31</v>
      </c>
      <c r="D67" s="31"/>
      <c r="E67" s="31" t="s">
        <v>255</v>
      </c>
      <c r="F67" s="31">
        <v>5.9999999999999995E-4</v>
      </c>
      <c r="G67" s="31">
        <v>8.0000000000000004E-4</v>
      </c>
      <c r="H67" s="31">
        <v>5.0000000000000001E-4</v>
      </c>
      <c r="I67" s="31">
        <v>236.24600000000001</v>
      </c>
      <c r="J67" s="32">
        <v>113.47</v>
      </c>
    </row>
    <row r="68" spans="2:10" x14ac:dyDescent="0.25">
      <c r="B68" s="30">
        <v>7.0205000000000002</v>
      </c>
      <c r="C68" s="31">
        <v>758.13</v>
      </c>
      <c r="D68" s="31" t="s">
        <v>289</v>
      </c>
      <c r="E68" s="31" t="s">
        <v>290</v>
      </c>
      <c r="F68" s="31">
        <v>8.8599999999999998E-2</v>
      </c>
      <c r="G68" s="31">
        <v>9.4700000000000006E-2</v>
      </c>
      <c r="H68" s="31">
        <v>9.1399999999999995E-2</v>
      </c>
      <c r="I68" s="31">
        <v>231.13399999999999</v>
      </c>
      <c r="J68" s="32">
        <v>110.63</v>
      </c>
    </row>
    <row r="69" spans="2:10" x14ac:dyDescent="0.25">
      <c r="B69" s="30">
        <v>7.1702000000000004</v>
      </c>
      <c r="C69" s="31">
        <v>761.99</v>
      </c>
      <c r="D69" s="31"/>
      <c r="E69" s="31" t="s">
        <v>255</v>
      </c>
      <c r="F69" s="31">
        <v>8.0000000000000004E-4</v>
      </c>
      <c r="G69" s="31">
        <v>1E-3</v>
      </c>
      <c r="H69" s="31">
        <v>2.3E-3</v>
      </c>
      <c r="I69" s="31">
        <v>231.13399999999999</v>
      </c>
      <c r="J69" s="32">
        <v>110.63</v>
      </c>
    </row>
    <row r="70" spans="2:10" x14ac:dyDescent="0.25">
      <c r="B70" s="30">
        <v>7.3140999999999998</v>
      </c>
      <c r="C70" s="31">
        <v>765.62</v>
      </c>
      <c r="D70" s="31" t="s">
        <v>282</v>
      </c>
      <c r="E70" s="31" t="s">
        <v>291</v>
      </c>
      <c r="F70" s="31">
        <v>3.9699999999999999E-2</v>
      </c>
      <c r="G70" s="31">
        <v>5.1700000000000003E-2</v>
      </c>
      <c r="H70" s="31">
        <v>3.3099999999999997E-2</v>
      </c>
      <c r="I70" s="31">
        <v>240.09800000000001</v>
      </c>
      <c r="J70" s="32">
        <v>115.61</v>
      </c>
    </row>
    <row r="71" spans="2:10" x14ac:dyDescent="0.25">
      <c r="B71" s="30">
        <v>7.3334999999999999</v>
      </c>
      <c r="C71" s="31">
        <v>766.1</v>
      </c>
      <c r="D71" s="31" t="s">
        <v>282</v>
      </c>
      <c r="E71" s="31" t="s">
        <v>292</v>
      </c>
      <c r="F71" s="31">
        <v>1.7000000000000001E-2</v>
      </c>
      <c r="G71" s="31">
        <v>2.2100000000000002E-2</v>
      </c>
      <c r="H71" s="31">
        <v>1.41E-2</v>
      </c>
      <c r="I71" s="31">
        <v>240.09800000000001</v>
      </c>
      <c r="J71" s="32">
        <v>115.61</v>
      </c>
    </row>
    <row r="72" spans="2:10" x14ac:dyDescent="0.25">
      <c r="B72" s="30">
        <v>7.4042000000000003</v>
      </c>
      <c r="C72" s="31">
        <v>767.84</v>
      </c>
      <c r="D72" s="31"/>
      <c r="E72" s="31" t="s">
        <v>255</v>
      </c>
      <c r="F72" s="31">
        <v>1.8E-3</v>
      </c>
      <c r="G72" s="31">
        <v>2.3E-3</v>
      </c>
      <c r="H72" s="31">
        <v>1.5E-3</v>
      </c>
      <c r="I72" s="31">
        <v>240.09800000000001</v>
      </c>
      <c r="J72" s="32">
        <v>115.61</v>
      </c>
    </row>
    <row r="73" spans="2:10" x14ac:dyDescent="0.25">
      <c r="B73" s="30">
        <v>7.5266999999999999</v>
      </c>
      <c r="C73" s="31">
        <v>770.81</v>
      </c>
      <c r="D73" s="31" t="s">
        <v>282</v>
      </c>
      <c r="E73" s="31" t="s">
        <v>293</v>
      </c>
      <c r="F73" s="31">
        <v>5.3199999999999997E-2</v>
      </c>
      <c r="G73" s="31">
        <v>7.0599999999999996E-2</v>
      </c>
      <c r="H73" s="31">
        <v>4.4200000000000003E-2</v>
      </c>
      <c r="I73" s="31">
        <v>243.77</v>
      </c>
      <c r="J73" s="32">
        <v>117.65</v>
      </c>
    </row>
    <row r="74" spans="2:10" x14ac:dyDescent="0.25">
      <c r="B74" s="30">
        <v>7.5827999999999998</v>
      </c>
      <c r="C74" s="31">
        <v>772.15</v>
      </c>
      <c r="D74" s="31" t="s">
        <v>282</v>
      </c>
      <c r="E74" s="31" t="s">
        <v>294</v>
      </c>
      <c r="F74" s="31">
        <v>2.7900000000000001E-2</v>
      </c>
      <c r="G74" s="31">
        <v>3.6700000000000003E-2</v>
      </c>
      <c r="H74" s="31">
        <v>2.3199999999999998E-2</v>
      </c>
      <c r="I74" s="31">
        <v>243.87799999999999</v>
      </c>
      <c r="J74" s="32">
        <v>117.71</v>
      </c>
    </row>
    <row r="75" spans="2:10" x14ac:dyDescent="0.25">
      <c r="B75" s="30">
        <v>7.6166</v>
      </c>
      <c r="C75" s="31">
        <v>772.95</v>
      </c>
      <c r="D75" s="31" t="s">
        <v>282</v>
      </c>
      <c r="E75" s="31" t="s">
        <v>295</v>
      </c>
      <c r="F75" s="31">
        <v>1.17E-2</v>
      </c>
      <c r="G75" s="31">
        <v>1.52E-2</v>
      </c>
      <c r="H75" s="31">
        <v>9.7000000000000003E-3</v>
      </c>
      <c r="I75" s="31">
        <v>240.09800000000001</v>
      </c>
      <c r="J75" s="32">
        <v>115.61</v>
      </c>
    </row>
    <row r="76" spans="2:10" x14ac:dyDescent="0.25">
      <c r="B76" s="30">
        <v>7.74</v>
      </c>
      <c r="C76" s="31">
        <v>775.85</v>
      </c>
      <c r="D76" s="31" t="s">
        <v>279</v>
      </c>
      <c r="E76" s="31" t="s">
        <v>296</v>
      </c>
      <c r="F76" s="31">
        <v>9.1000000000000004E-3</v>
      </c>
      <c r="G76" s="31">
        <v>1.11E-2</v>
      </c>
      <c r="H76" s="31">
        <v>7.7000000000000002E-3</v>
      </c>
      <c r="I76" s="31">
        <v>242.16800000000001</v>
      </c>
      <c r="J76" s="32">
        <v>116.76</v>
      </c>
    </row>
    <row r="77" spans="2:10" x14ac:dyDescent="0.25">
      <c r="B77" s="30">
        <v>7.8167</v>
      </c>
      <c r="C77" s="31">
        <v>777.61</v>
      </c>
      <c r="D77" s="31"/>
      <c r="E77" s="31" t="s">
        <v>255</v>
      </c>
      <c r="F77" s="31">
        <v>2.5899999999999999E-2</v>
      </c>
      <c r="G77" s="31">
        <v>3.4299999999999997E-2</v>
      </c>
      <c r="H77" s="31">
        <v>2.1899999999999999E-2</v>
      </c>
      <c r="I77" s="31">
        <v>242.16800000000001</v>
      </c>
      <c r="J77" s="32">
        <v>116.76</v>
      </c>
    </row>
    <row r="78" spans="2:10" x14ac:dyDescent="0.25">
      <c r="B78" s="30">
        <v>7.8667999999999996</v>
      </c>
      <c r="C78" s="31">
        <v>778.76</v>
      </c>
      <c r="D78" s="31" t="s">
        <v>282</v>
      </c>
      <c r="E78" s="31" t="s">
        <v>297</v>
      </c>
      <c r="F78" s="31">
        <v>0.16900000000000001</v>
      </c>
      <c r="G78" s="31">
        <v>0.22189999999999999</v>
      </c>
      <c r="H78" s="31">
        <v>0.1406</v>
      </c>
      <c r="I78" s="31">
        <v>246.07400000000001</v>
      </c>
      <c r="J78" s="32">
        <v>118.93</v>
      </c>
    </row>
    <row r="79" spans="2:10" x14ac:dyDescent="0.25">
      <c r="B79" s="30">
        <v>7.8897000000000004</v>
      </c>
      <c r="C79" s="31">
        <v>779.28</v>
      </c>
      <c r="D79" s="31" t="s">
        <v>279</v>
      </c>
      <c r="E79" s="31" t="s">
        <v>298</v>
      </c>
      <c r="F79" s="31">
        <v>2.7300000000000001E-2</v>
      </c>
      <c r="G79" s="31">
        <v>3.2899999999999999E-2</v>
      </c>
      <c r="H79" s="31">
        <v>2.3099999999999999E-2</v>
      </c>
      <c r="I79" s="31">
        <v>243.5</v>
      </c>
      <c r="J79" s="32">
        <v>117.5</v>
      </c>
    </row>
    <row r="80" spans="2:10" x14ac:dyDescent="0.25">
      <c r="B80" s="30">
        <v>7.9391999999999996</v>
      </c>
      <c r="C80" s="31">
        <v>780.39</v>
      </c>
      <c r="D80" s="31" t="s">
        <v>279</v>
      </c>
      <c r="E80" s="31" t="s">
        <v>299</v>
      </c>
      <c r="F80" s="31">
        <v>6.9000000000000006E-2</v>
      </c>
      <c r="G80" s="31">
        <v>8.3799999999999999E-2</v>
      </c>
      <c r="H80" s="31">
        <v>5.8400000000000001E-2</v>
      </c>
      <c r="I80" s="31">
        <v>246.84800000000001</v>
      </c>
      <c r="J80" s="32">
        <v>119.36</v>
      </c>
    </row>
    <row r="81" spans="2:10" x14ac:dyDescent="0.25">
      <c r="B81" s="30">
        <v>8.1501999999999999</v>
      </c>
      <c r="C81" s="31">
        <v>785.07</v>
      </c>
      <c r="D81" s="31" t="s">
        <v>279</v>
      </c>
      <c r="E81" s="31" t="s">
        <v>300</v>
      </c>
      <c r="F81" s="31">
        <v>2.7699999999999999E-2</v>
      </c>
      <c r="G81" s="31">
        <v>3.2800000000000003E-2</v>
      </c>
      <c r="H81" s="31">
        <v>2.3400000000000001E-2</v>
      </c>
      <c r="I81" s="31">
        <v>247.19</v>
      </c>
      <c r="J81" s="32">
        <v>119.55</v>
      </c>
    </row>
    <row r="82" spans="2:10" x14ac:dyDescent="0.25">
      <c r="B82" s="30">
        <v>8.2423000000000002</v>
      </c>
      <c r="C82" s="31">
        <v>787.06</v>
      </c>
      <c r="D82" s="31" t="s">
        <v>301</v>
      </c>
      <c r="E82" s="31" t="s">
        <v>302</v>
      </c>
      <c r="F82" s="31">
        <v>1.6999999999999999E-3</v>
      </c>
      <c r="G82" s="31">
        <v>2.2000000000000001E-3</v>
      </c>
      <c r="H82" s="31">
        <v>1.2999999999999999E-3</v>
      </c>
      <c r="I82" s="31">
        <v>255.36199999999999</v>
      </c>
      <c r="J82" s="32">
        <v>124.09</v>
      </c>
    </row>
    <row r="83" spans="2:10" x14ac:dyDescent="0.25">
      <c r="B83" s="30">
        <v>8.2942</v>
      </c>
      <c r="C83" s="31">
        <v>788.17</v>
      </c>
      <c r="D83" s="31" t="s">
        <v>279</v>
      </c>
      <c r="E83" s="31" t="s">
        <v>303</v>
      </c>
      <c r="F83" s="31">
        <v>2.87E-2</v>
      </c>
      <c r="G83" s="31">
        <v>3.4599999999999999E-2</v>
      </c>
      <c r="H83" s="31">
        <v>2.4299999999999999E-2</v>
      </c>
      <c r="I83" s="31">
        <v>249.98</v>
      </c>
      <c r="J83" s="32">
        <v>121.1</v>
      </c>
    </row>
    <row r="84" spans="2:10" ht="15.75" thickBot="1" x14ac:dyDescent="0.3">
      <c r="B84" s="33">
        <v>8.3770000000000007</v>
      </c>
      <c r="C84" s="34">
        <v>789.92</v>
      </c>
      <c r="D84" s="34" t="s">
        <v>279</v>
      </c>
      <c r="E84" s="34" t="s">
        <v>304</v>
      </c>
      <c r="F84" s="34">
        <v>2.4299999999999999E-2</v>
      </c>
      <c r="G84" s="34">
        <v>2.9399999999999999E-2</v>
      </c>
      <c r="H84" s="34">
        <v>2.06E-2</v>
      </c>
      <c r="I84" s="34">
        <v>249.98</v>
      </c>
      <c r="J84" s="35">
        <v>121.1</v>
      </c>
    </row>
    <row r="85" spans="2:10" x14ac:dyDescent="0.25">
      <c r="B85" s="36"/>
      <c r="C85" s="36"/>
      <c r="D85" s="36"/>
      <c r="E85" s="36"/>
      <c r="F85" s="36"/>
      <c r="G85" s="36"/>
      <c r="H85" s="36"/>
      <c r="I85" s="36"/>
      <c r="J85" s="36"/>
    </row>
    <row r="86" spans="2:10" x14ac:dyDescent="0.25">
      <c r="B86" s="36"/>
      <c r="C86" s="36"/>
      <c r="D86" s="36"/>
      <c r="E86" s="36"/>
      <c r="F86" s="36"/>
      <c r="G86" s="36"/>
      <c r="H86" s="36"/>
      <c r="I86" s="36"/>
      <c r="J86" s="36"/>
    </row>
    <row r="87" spans="2:10" x14ac:dyDescent="0.25">
      <c r="B87" s="36"/>
      <c r="C87" s="36"/>
      <c r="D87" s="36"/>
      <c r="E87" s="36"/>
      <c r="F87" s="36"/>
      <c r="G87" s="36"/>
      <c r="H87" s="36"/>
      <c r="I87" s="36"/>
      <c r="J87" s="36"/>
    </row>
    <row r="88" spans="2:10" x14ac:dyDescent="0.25">
      <c r="B88" s="36"/>
      <c r="C88" s="36"/>
      <c r="D88" s="36"/>
      <c r="E88" s="36"/>
      <c r="F88" s="36"/>
      <c r="G88" s="36"/>
      <c r="H88" s="36"/>
      <c r="I88" s="36"/>
      <c r="J88" s="36"/>
    </row>
    <row r="89" spans="2:10" x14ac:dyDescent="0.25">
      <c r="B89" s="36"/>
      <c r="C89" s="36"/>
      <c r="D89" s="36"/>
      <c r="E89" s="36"/>
      <c r="F89" s="36"/>
      <c r="G89" s="36"/>
      <c r="H89" s="36"/>
      <c r="I89" s="36"/>
      <c r="J89" s="36"/>
    </row>
    <row r="90" spans="2:10" x14ac:dyDescent="0.25">
      <c r="B90" s="36"/>
      <c r="C90" s="36"/>
      <c r="D90" s="36"/>
      <c r="E90" s="36"/>
      <c r="F90" s="36"/>
      <c r="G90" s="36"/>
      <c r="H90" s="36"/>
      <c r="I90" s="36"/>
      <c r="J90" s="36"/>
    </row>
    <row r="91" spans="2:10" x14ac:dyDescent="0.25">
      <c r="B91" s="36"/>
      <c r="C91" s="36"/>
      <c r="D91" s="36"/>
      <c r="E91" s="36"/>
      <c r="F91" s="36"/>
      <c r="G91" s="36"/>
      <c r="H91" s="36"/>
      <c r="I91" s="36"/>
      <c r="J91" s="36"/>
    </row>
    <row r="92" spans="2:10" x14ac:dyDescent="0.25">
      <c r="B92" s="36"/>
      <c r="C92" s="36"/>
      <c r="D92" s="36"/>
      <c r="E92" s="36"/>
      <c r="F92" s="36"/>
      <c r="G92" s="36"/>
      <c r="H92" s="36"/>
      <c r="I92" s="36"/>
      <c r="J92" s="36"/>
    </row>
    <row r="93" spans="2:10" x14ac:dyDescent="0.25">
      <c r="B93" s="36"/>
      <c r="C93" s="36"/>
      <c r="D93" s="36"/>
      <c r="E93" s="36"/>
      <c r="F93" s="36"/>
      <c r="G93" s="36"/>
      <c r="H93" s="36"/>
      <c r="I93" s="36"/>
      <c r="J93" s="36"/>
    </row>
    <row r="94" spans="2:10" x14ac:dyDescent="0.25">
      <c r="B94" s="36"/>
      <c r="C94" s="36"/>
      <c r="D94" s="36"/>
      <c r="E94" s="36"/>
      <c r="F94" s="36"/>
      <c r="G94" s="36"/>
      <c r="H94" s="36"/>
      <c r="I94" s="36"/>
      <c r="J94" s="36"/>
    </row>
    <row r="95" spans="2:10" x14ac:dyDescent="0.25">
      <c r="B95" s="36"/>
      <c r="C95" s="36"/>
      <c r="D95" s="36"/>
      <c r="E95" s="36"/>
      <c r="F95" s="36"/>
      <c r="G95" s="36"/>
      <c r="H95" s="36"/>
      <c r="I95" s="36"/>
      <c r="J95" s="36"/>
    </row>
    <row r="96" spans="2:10" x14ac:dyDescent="0.25">
      <c r="B96" s="36"/>
      <c r="C96" s="36"/>
      <c r="D96" s="36"/>
      <c r="E96" s="36"/>
      <c r="F96" s="36"/>
      <c r="G96" s="36"/>
      <c r="H96" s="36"/>
      <c r="I96" s="36"/>
      <c r="J96" s="36"/>
    </row>
    <row r="97" spans="2:10" x14ac:dyDescent="0.25">
      <c r="B97" s="36"/>
      <c r="C97" s="36"/>
      <c r="D97" s="36"/>
      <c r="E97" s="36"/>
      <c r="F97" s="36"/>
      <c r="G97" s="36"/>
      <c r="H97" s="36"/>
      <c r="I97" s="36"/>
      <c r="J97" s="36"/>
    </row>
    <row r="98" spans="2:10" ht="15.75" thickBot="1" x14ac:dyDescent="0.3">
      <c r="B98" s="36"/>
      <c r="C98" s="36"/>
      <c r="D98" s="36"/>
      <c r="E98" s="36"/>
      <c r="F98" s="36"/>
      <c r="G98" s="36"/>
      <c r="H98" s="36"/>
      <c r="I98" s="36"/>
      <c r="J98" s="36"/>
    </row>
    <row r="99" spans="2:10" ht="15.75" thickBot="1" x14ac:dyDescent="0.3">
      <c r="B99" s="24" t="s">
        <v>93</v>
      </c>
      <c r="C99" s="25" t="s">
        <v>94</v>
      </c>
      <c r="D99" s="25" t="s">
        <v>95</v>
      </c>
      <c r="E99" s="25" t="s">
        <v>96</v>
      </c>
      <c r="F99" s="25" t="s">
        <v>97</v>
      </c>
      <c r="G99" s="25" t="s">
        <v>98</v>
      </c>
      <c r="H99" s="25" t="s">
        <v>99</v>
      </c>
      <c r="I99" s="25" t="s">
        <v>88</v>
      </c>
      <c r="J99" s="26" t="s">
        <v>100</v>
      </c>
    </row>
    <row r="100" spans="2:10" x14ac:dyDescent="0.25">
      <c r="B100" s="27">
        <v>8.4271999999999991</v>
      </c>
      <c r="C100" s="28">
        <v>790.98</v>
      </c>
      <c r="D100" s="28" t="s">
        <v>279</v>
      </c>
      <c r="E100" s="28" t="s">
        <v>305</v>
      </c>
      <c r="F100" s="28">
        <v>7.6799999999999993E-2</v>
      </c>
      <c r="G100" s="28">
        <v>9.2499999999999999E-2</v>
      </c>
      <c r="H100" s="28">
        <v>6.5000000000000002E-2</v>
      </c>
      <c r="I100" s="28">
        <v>250.16</v>
      </c>
      <c r="J100" s="29">
        <v>121.2</v>
      </c>
    </row>
    <row r="101" spans="2:10" x14ac:dyDescent="0.25">
      <c r="B101" s="30">
        <v>8.5075000000000003</v>
      </c>
      <c r="C101" s="31">
        <v>792.65</v>
      </c>
      <c r="D101" s="31" t="s">
        <v>279</v>
      </c>
      <c r="E101" s="31" t="s">
        <v>306</v>
      </c>
      <c r="F101" s="31">
        <v>6.4999999999999997E-3</v>
      </c>
      <c r="G101" s="31">
        <v>7.7000000000000002E-3</v>
      </c>
      <c r="H101" s="31">
        <v>5.4999999999999997E-3</v>
      </c>
      <c r="I101" s="31">
        <v>250.75399999999999</v>
      </c>
      <c r="J101" s="32">
        <v>121.53</v>
      </c>
    </row>
    <row r="102" spans="2:10" x14ac:dyDescent="0.25">
      <c r="B102" s="30">
        <v>8.6174999999999997</v>
      </c>
      <c r="C102" s="31">
        <v>794.91</v>
      </c>
      <c r="D102" s="31" t="s">
        <v>279</v>
      </c>
      <c r="E102" s="31" t="s">
        <v>307</v>
      </c>
      <c r="F102" s="31">
        <v>0.1108</v>
      </c>
      <c r="G102" s="31">
        <v>0.1323</v>
      </c>
      <c r="H102" s="31">
        <v>9.3799999999999994E-2</v>
      </c>
      <c r="I102" s="31">
        <v>254.17400000000001</v>
      </c>
      <c r="J102" s="32">
        <v>123.43</v>
      </c>
    </row>
    <row r="103" spans="2:10" x14ac:dyDescent="0.25">
      <c r="B103" s="30">
        <v>8.8716000000000008</v>
      </c>
      <c r="C103" s="31">
        <v>800</v>
      </c>
      <c r="D103" s="31" t="s">
        <v>308</v>
      </c>
      <c r="E103" s="31" t="s">
        <v>309</v>
      </c>
      <c r="F103" s="31">
        <v>6.6299999999999998E-2</v>
      </c>
      <c r="G103" s="31">
        <v>8.7499999999999994E-2</v>
      </c>
      <c r="H103" s="31">
        <v>5.5199999999999999E-2</v>
      </c>
      <c r="I103" s="31">
        <v>258.22399999999999</v>
      </c>
      <c r="J103" s="32">
        <v>125.68</v>
      </c>
    </row>
    <row r="104" spans="2:10" x14ac:dyDescent="0.25">
      <c r="B104" s="30">
        <v>8.8966999999999992</v>
      </c>
      <c r="C104" s="31">
        <v>800.65</v>
      </c>
      <c r="D104" s="31"/>
      <c r="E104" s="31" t="s">
        <v>255</v>
      </c>
      <c r="F104" s="31">
        <v>5.7500000000000002E-2</v>
      </c>
      <c r="G104" s="31">
        <v>7.6100000000000001E-2</v>
      </c>
      <c r="H104" s="31">
        <v>0.17080000000000001</v>
      </c>
      <c r="I104" s="31">
        <v>258.22399999999999</v>
      </c>
      <c r="J104" s="32">
        <v>125.68</v>
      </c>
    </row>
    <row r="105" spans="2:10" x14ac:dyDescent="0.25">
      <c r="B105" s="30">
        <v>9.1052999999999997</v>
      </c>
      <c r="C105" s="31">
        <v>806.05</v>
      </c>
      <c r="D105" s="31" t="s">
        <v>301</v>
      </c>
      <c r="E105" s="31" t="s">
        <v>310</v>
      </c>
      <c r="F105" s="31">
        <v>5.9999999999999995E-4</v>
      </c>
      <c r="G105" s="31">
        <v>6.9999999999999999E-4</v>
      </c>
      <c r="H105" s="31">
        <v>4.0000000000000002E-4</v>
      </c>
      <c r="I105" s="31">
        <v>258.22399999999999</v>
      </c>
      <c r="J105" s="32">
        <v>125.68</v>
      </c>
    </row>
    <row r="106" spans="2:10" x14ac:dyDescent="0.25">
      <c r="B106" s="30">
        <v>9.1834000000000007</v>
      </c>
      <c r="C106" s="31">
        <v>808.03</v>
      </c>
      <c r="D106" s="31" t="s">
        <v>279</v>
      </c>
      <c r="E106" s="31" t="s">
        <v>311</v>
      </c>
      <c r="F106" s="31">
        <v>1.7999999999999999E-2</v>
      </c>
      <c r="G106" s="31">
        <v>2.1499999999999998E-2</v>
      </c>
      <c r="H106" s="31">
        <v>1.5299999999999999E-2</v>
      </c>
      <c r="I106" s="31">
        <v>259.57400000000001</v>
      </c>
      <c r="J106" s="32">
        <v>126.43</v>
      </c>
    </row>
    <row r="107" spans="2:10" x14ac:dyDescent="0.25">
      <c r="B107" s="30">
        <v>9.3079000000000001</v>
      </c>
      <c r="C107" s="31">
        <v>811.15</v>
      </c>
      <c r="D107" s="31"/>
      <c r="E107" s="31" t="s">
        <v>255</v>
      </c>
      <c r="F107" s="31">
        <v>5.0000000000000001E-4</v>
      </c>
      <c r="G107" s="31">
        <v>5.9999999999999995E-4</v>
      </c>
      <c r="H107" s="31">
        <v>1.4E-3</v>
      </c>
      <c r="I107" s="31">
        <v>259.57400000000001</v>
      </c>
      <c r="J107" s="32">
        <v>126.43</v>
      </c>
    </row>
    <row r="108" spans="2:10" x14ac:dyDescent="0.25">
      <c r="B108" s="30">
        <v>9.3491999999999997</v>
      </c>
      <c r="C108" s="31">
        <v>812.18</v>
      </c>
      <c r="D108" s="31"/>
      <c r="E108" s="31" t="s">
        <v>255</v>
      </c>
      <c r="F108" s="31">
        <v>2.9999999999999997E-4</v>
      </c>
      <c r="G108" s="31">
        <v>4.0000000000000002E-4</v>
      </c>
      <c r="H108" s="31">
        <v>1E-3</v>
      </c>
      <c r="I108" s="31">
        <v>259.57400000000001</v>
      </c>
      <c r="J108" s="32">
        <v>126.43</v>
      </c>
    </row>
    <row r="109" spans="2:10" x14ac:dyDescent="0.25">
      <c r="B109" s="30">
        <v>9.4552999999999994</v>
      </c>
      <c r="C109" s="31">
        <v>814.78</v>
      </c>
      <c r="D109" s="31" t="s">
        <v>279</v>
      </c>
      <c r="E109" s="31" t="s">
        <v>312</v>
      </c>
      <c r="F109" s="31">
        <v>6.4000000000000003E-3</v>
      </c>
      <c r="G109" s="31">
        <v>7.6E-3</v>
      </c>
      <c r="H109" s="31">
        <v>5.4000000000000003E-3</v>
      </c>
      <c r="I109" s="31">
        <v>259.57400000000001</v>
      </c>
      <c r="J109" s="32">
        <v>126.43</v>
      </c>
    </row>
    <row r="110" spans="2:10" x14ac:dyDescent="0.25">
      <c r="B110" s="30">
        <v>9.5541</v>
      </c>
      <c r="C110" s="31">
        <v>817.18</v>
      </c>
      <c r="D110" s="31" t="s">
        <v>301</v>
      </c>
      <c r="E110" s="31" t="s">
        <v>313</v>
      </c>
      <c r="F110" s="31">
        <v>3.2000000000000002E-3</v>
      </c>
      <c r="G110" s="31">
        <v>4.0000000000000001E-3</v>
      </c>
      <c r="H110" s="31">
        <v>2.3E-3</v>
      </c>
      <c r="I110" s="31">
        <v>271.45400000000001</v>
      </c>
      <c r="J110" s="32">
        <v>133.03</v>
      </c>
    </row>
    <row r="111" spans="2:10" x14ac:dyDescent="0.25">
      <c r="B111" s="30">
        <v>9.6332000000000004</v>
      </c>
      <c r="C111" s="31">
        <v>819.07</v>
      </c>
      <c r="D111" s="31" t="s">
        <v>301</v>
      </c>
      <c r="E111" s="31" t="s">
        <v>314</v>
      </c>
      <c r="F111" s="31">
        <v>9.4000000000000004E-3</v>
      </c>
      <c r="G111" s="31">
        <v>1.17E-2</v>
      </c>
      <c r="H111" s="31">
        <v>6.8999999999999999E-3</v>
      </c>
      <c r="I111" s="31">
        <v>282.30799999999999</v>
      </c>
      <c r="J111" s="32">
        <v>139.06</v>
      </c>
    </row>
    <row r="112" spans="2:10" x14ac:dyDescent="0.25">
      <c r="B112" s="30">
        <v>9.7089999999999996</v>
      </c>
      <c r="C112" s="31">
        <v>820.88</v>
      </c>
      <c r="D112" s="31" t="s">
        <v>279</v>
      </c>
      <c r="E112" s="31" t="s">
        <v>315</v>
      </c>
      <c r="F112" s="31">
        <v>2.8E-3</v>
      </c>
      <c r="G112" s="31">
        <v>3.5999999999999999E-3</v>
      </c>
      <c r="H112" s="31">
        <v>2.0999999999999999E-3</v>
      </c>
      <c r="I112" s="31">
        <v>282.30799999999999</v>
      </c>
      <c r="J112" s="32">
        <v>139.06</v>
      </c>
    </row>
    <row r="113" spans="2:10" x14ac:dyDescent="0.25">
      <c r="B113" s="30">
        <v>9.9014000000000006</v>
      </c>
      <c r="C113" s="31">
        <v>825.37</v>
      </c>
      <c r="D113" s="31" t="s">
        <v>279</v>
      </c>
      <c r="E113" s="31" t="s">
        <v>316</v>
      </c>
      <c r="F113" s="31">
        <v>3.6499999999999998E-2</v>
      </c>
      <c r="G113" s="31">
        <v>4.24E-2</v>
      </c>
      <c r="H113" s="31">
        <v>3.09E-2</v>
      </c>
      <c r="I113" s="31">
        <v>265.53199999999998</v>
      </c>
      <c r="J113" s="32">
        <v>129.74</v>
      </c>
    </row>
    <row r="114" spans="2:10" x14ac:dyDescent="0.25">
      <c r="B114" s="30">
        <v>9.9276999999999997</v>
      </c>
      <c r="C114" s="31">
        <v>825.98</v>
      </c>
      <c r="D114" s="31"/>
      <c r="E114" s="31" t="s">
        <v>255</v>
      </c>
      <c r="F114" s="31">
        <v>1.0800000000000001E-2</v>
      </c>
      <c r="G114" s="31">
        <v>1.44E-2</v>
      </c>
      <c r="H114" s="31">
        <v>9.1999999999999998E-3</v>
      </c>
      <c r="I114" s="31">
        <v>265.53199999999998</v>
      </c>
      <c r="J114" s="32">
        <v>129.74</v>
      </c>
    </row>
    <row r="115" spans="2:10" x14ac:dyDescent="0.25">
      <c r="B115" s="30">
        <v>10.030200000000001</v>
      </c>
      <c r="C115" s="31">
        <v>828.33</v>
      </c>
      <c r="D115" s="31" t="s">
        <v>301</v>
      </c>
      <c r="E115" s="31" t="s">
        <v>317</v>
      </c>
      <c r="F115" s="31">
        <v>3.3E-3</v>
      </c>
      <c r="G115" s="31">
        <v>4.3E-3</v>
      </c>
      <c r="H115" s="31">
        <v>2.5000000000000001E-3</v>
      </c>
      <c r="I115" s="31">
        <v>270.86</v>
      </c>
      <c r="J115" s="32">
        <v>132.69999999999999</v>
      </c>
    </row>
    <row r="116" spans="2:10" x14ac:dyDescent="0.25">
      <c r="B116" s="30">
        <v>10.1477</v>
      </c>
      <c r="C116" s="31">
        <v>830.99</v>
      </c>
      <c r="D116" s="31" t="s">
        <v>318</v>
      </c>
      <c r="E116" s="31" t="s">
        <v>319</v>
      </c>
      <c r="F116" s="31">
        <v>0.18809999999999999</v>
      </c>
      <c r="G116" s="31">
        <v>0.22570000000000001</v>
      </c>
      <c r="H116" s="31">
        <v>0.1416</v>
      </c>
      <c r="I116" s="31">
        <v>275</v>
      </c>
      <c r="J116" s="32">
        <v>135</v>
      </c>
    </row>
    <row r="117" spans="2:10" x14ac:dyDescent="0.25">
      <c r="B117" s="30">
        <v>10.2134</v>
      </c>
      <c r="C117" s="31">
        <v>832.46</v>
      </c>
      <c r="D117" s="31" t="s">
        <v>301</v>
      </c>
      <c r="E117" s="31" t="s">
        <v>320</v>
      </c>
      <c r="F117" s="31">
        <v>3.2500000000000001E-2</v>
      </c>
      <c r="G117" s="31">
        <v>4.2099999999999999E-2</v>
      </c>
      <c r="H117" s="31">
        <v>2.41E-2</v>
      </c>
      <c r="I117" s="31">
        <v>271.22000000000003</v>
      </c>
      <c r="J117" s="32">
        <v>132.9</v>
      </c>
    </row>
    <row r="118" spans="2:10" x14ac:dyDescent="0.25">
      <c r="B118" s="30">
        <v>10.3071</v>
      </c>
      <c r="C118" s="31">
        <v>834.54</v>
      </c>
      <c r="D118" s="31" t="s">
        <v>301</v>
      </c>
      <c r="E118" s="31" t="s">
        <v>321</v>
      </c>
      <c r="F118" s="31">
        <v>8.6E-3</v>
      </c>
      <c r="G118" s="31">
        <v>1.11E-2</v>
      </c>
      <c r="H118" s="31">
        <v>6.4000000000000003E-3</v>
      </c>
      <c r="I118" s="31">
        <v>271.22000000000003</v>
      </c>
      <c r="J118" s="32">
        <v>132.9</v>
      </c>
    </row>
    <row r="119" spans="2:10" x14ac:dyDescent="0.25">
      <c r="B119" s="30">
        <v>10.4078</v>
      </c>
      <c r="C119" s="31">
        <v>836.75</v>
      </c>
      <c r="D119" s="31" t="s">
        <v>301</v>
      </c>
      <c r="E119" s="31" t="s">
        <v>322</v>
      </c>
      <c r="F119" s="31">
        <v>0.22700000000000001</v>
      </c>
      <c r="G119" s="31">
        <v>0.29399999999999998</v>
      </c>
      <c r="H119" s="31">
        <v>0.16819999999999999</v>
      </c>
      <c r="I119" s="31">
        <v>271.22000000000003</v>
      </c>
      <c r="J119" s="32">
        <v>132.9</v>
      </c>
    </row>
    <row r="120" spans="2:10" x14ac:dyDescent="0.25">
      <c r="B120" s="30">
        <v>10.5306</v>
      </c>
      <c r="C120" s="31">
        <v>839.41</v>
      </c>
      <c r="D120" s="31" t="s">
        <v>301</v>
      </c>
      <c r="E120" s="31" t="s">
        <v>323</v>
      </c>
      <c r="F120" s="31">
        <v>3.5099999999999999E-2</v>
      </c>
      <c r="G120" s="31">
        <v>4.5400000000000003E-2</v>
      </c>
      <c r="H120" s="31">
        <v>2.5999999999999999E-2</v>
      </c>
      <c r="I120" s="31">
        <v>276.8</v>
      </c>
      <c r="J120" s="32">
        <v>136</v>
      </c>
    </row>
    <row r="121" spans="2:10" x14ac:dyDescent="0.25">
      <c r="B121" s="30">
        <v>10.598000000000001</v>
      </c>
      <c r="C121" s="31">
        <v>840.85</v>
      </c>
      <c r="D121" s="31" t="s">
        <v>301</v>
      </c>
      <c r="E121" s="31" t="s">
        <v>324</v>
      </c>
      <c r="F121" s="31">
        <v>5.8999999999999999E-3</v>
      </c>
      <c r="G121" s="31">
        <v>7.6E-3</v>
      </c>
      <c r="H121" s="31">
        <v>4.4000000000000003E-3</v>
      </c>
      <c r="I121" s="31">
        <v>276.8</v>
      </c>
      <c r="J121" s="32">
        <v>136</v>
      </c>
    </row>
    <row r="122" spans="2:10" x14ac:dyDescent="0.25">
      <c r="B122" s="30">
        <v>10.6645</v>
      </c>
      <c r="C122" s="31">
        <v>842.27</v>
      </c>
      <c r="D122" s="31" t="s">
        <v>301</v>
      </c>
      <c r="E122" s="31" t="s">
        <v>325</v>
      </c>
      <c r="F122" s="31">
        <v>1.2800000000000001E-2</v>
      </c>
      <c r="G122" s="31">
        <v>1.67E-2</v>
      </c>
      <c r="H122" s="31">
        <v>9.4999999999999998E-3</v>
      </c>
      <c r="I122" s="31">
        <v>275.39600000000002</v>
      </c>
      <c r="J122" s="32">
        <v>135.22</v>
      </c>
    </row>
    <row r="123" spans="2:10" x14ac:dyDescent="0.25">
      <c r="B123" s="30">
        <v>10.7285</v>
      </c>
      <c r="C123" s="31">
        <v>843.62</v>
      </c>
      <c r="D123" s="31" t="s">
        <v>318</v>
      </c>
      <c r="E123" s="31" t="s">
        <v>326</v>
      </c>
      <c r="F123" s="31">
        <v>1.9199999999999998E-2</v>
      </c>
      <c r="G123" s="31">
        <v>2.2700000000000001E-2</v>
      </c>
      <c r="H123" s="31">
        <v>1.4500000000000001E-2</v>
      </c>
      <c r="I123" s="31">
        <v>295.86200000000002</v>
      </c>
      <c r="J123" s="32">
        <v>146.59</v>
      </c>
    </row>
    <row r="124" spans="2:10" x14ac:dyDescent="0.25">
      <c r="B124" s="30">
        <v>10.807</v>
      </c>
      <c r="C124" s="31">
        <v>845.27</v>
      </c>
      <c r="D124" s="31" t="s">
        <v>318</v>
      </c>
      <c r="E124" s="31" t="s">
        <v>327</v>
      </c>
      <c r="F124" s="31">
        <v>1.18E-2</v>
      </c>
      <c r="G124" s="31">
        <v>1.4E-2</v>
      </c>
      <c r="H124" s="31">
        <v>8.8999999999999999E-3</v>
      </c>
      <c r="I124" s="31">
        <v>32</v>
      </c>
      <c r="J124" s="32">
        <v>0</v>
      </c>
    </row>
    <row r="125" spans="2:10" x14ac:dyDescent="0.25">
      <c r="B125" s="30">
        <v>11.0379</v>
      </c>
      <c r="C125" s="31">
        <v>850.03</v>
      </c>
      <c r="D125" s="31" t="s">
        <v>328</v>
      </c>
      <c r="E125" s="31" t="s">
        <v>329</v>
      </c>
      <c r="F125" s="31">
        <v>5.0099999999999999E-2</v>
      </c>
      <c r="G125" s="31">
        <v>5.3499999999999999E-2</v>
      </c>
      <c r="H125" s="31">
        <v>4.48E-2</v>
      </c>
      <c r="I125" s="31">
        <v>277.16000000000003</v>
      </c>
      <c r="J125" s="32">
        <v>136.19999999999999</v>
      </c>
    </row>
    <row r="126" spans="2:10" x14ac:dyDescent="0.25">
      <c r="B126" s="30">
        <v>11.097099999999999</v>
      </c>
      <c r="C126" s="31">
        <v>851.24</v>
      </c>
      <c r="D126" s="31" t="s">
        <v>318</v>
      </c>
      <c r="E126" s="31" t="s">
        <v>330</v>
      </c>
      <c r="F126" s="31">
        <v>5.1700000000000003E-2</v>
      </c>
      <c r="G126" s="31">
        <v>6.1400000000000003E-2</v>
      </c>
      <c r="H126" s="31">
        <v>3.8899999999999997E-2</v>
      </c>
      <c r="I126" s="31">
        <v>32</v>
      </c>
      <c r="J126" s="32">
        <v>0</v>
      </c>
    </row>
    <row r="127" spans="2:10" x14ac:dyDescent="0.25">
      <c r="B127" s="30">
        <v>11.1876</v>
      </c>
      <c r="C127" s="31">
        <v>853.06</v>
      </c>
      <c r="D127" s="31"/>
      <c r="E127" s="31" t="s">
        <v>255</v>
      </c>
      <c r="F127" s="31">
        <v>7.4200000000000002E-2</v>
      </c>
      <c r="G127" s="31">
        <v>9.8199999999999996E-2</v>
      </c>
      <c r="H127" s="31">
        <v>5.5800000000000002E-2</v>
      </c>
      <c r="I127" s="31">
        <v>32</v>
      </c>
      <c r="J127" s="32">
        <v>0</v>
      </c>
    </row>
    <row r="128" spans="2:10" x14ac:dyDescent="0.25">
      <c r="B128" s="30">
        <v>11.2959</v>
      </c>
      <c r="C128" s="31">
        <v>855.22</v>
      </c>
      <c r="D128" s="31"/>
      <c r="E128" s="31" t="s">
        <v>255</v>
      </c>
      <c r="F128" s="31">
        <v>1.3599999999999999E-2</v>
      </c>
      <c r="G128" s="31">
        <v>1.7899999999999999E-2</v>
      </c>
      <c r="H128" s="31">
        <v>1.0200000000000001E-2</v>
      </c>
      <c r="I128" s="31">
        <v>32</v>
      </c>
      <c r="J128" s="32">
        <v>0</v>
      </c>
    </row>
    <row r="129" spans="2:10" x14ac:dyDescent="0.25">
      <c r="B129" s="30">
        <v>11.401300000000001</v>
      </c>
      <c r="C129" s="31">
        <v>857.3</v>
      </c>
      <c r="D129" s="31" t="s">
        <v>301</v>
      </c>
      <c r="E129" s="31" t="s">
        <v>331</v>
      </c>
      <c r="F129" s="31">
        <v>4.1999999999999997E-3</v>
      </c>
      <c r="G129" s="31">
        <v>5.4000000000000003E-3</v>
      </c>
      <c r="H129" s="31">
        <v>3.0999999999999999E-3</v>
      </c>
      <c r="I129" s="31">
        <v>32</v>
      </c>
      <c r="J129" s="32">
        <v>0</v>
      </c>
    </row>
    <row r="130" spans="2:10" ht="15.75" thickBot="1" x14ac:dyDescent="0.3">
      <c r="B130" s="33">
        <v>11.517099999999999</v>
      </c>
      <c r="C130" s="34">
        <v>859.57</v>
      </c>
      <c r="D130" s="34" t="s">
        <v>328</v>
      </c>
      <c r="E130" s="34" t="s">
        <v>332</v>
      </c>
      <c r="F130" s="34">
        <v>6.6100000000000006E-2</v>
      </c>
      <c r="G130" s="34">
        <v>7.0900000000000005E-2</v>
      </c>
      <c r="H130" s="34">
        <v>5.9200000000000003E-2</v>
      </c>
      <c r="I130" s="34">
        <v>282.416</v>
      </c>
      <c r="J130" s="35">
        <v>139.12</v>
      </c>
    </row>
    <row r="131" spans="2:10" x14ac:dyDescent="0.25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x14ac:dyDescent="0.25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x14ac:dyDescent="0.25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x14ac:dyDescent="0.25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x14ac:dyDescent="0.25"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2:10" x14ac:dyDescent="0.25"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2:10" x14ac:dyDescent="0.25"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2:10" x14ac:dyDescent="0.25"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2:10" x14ac:dyDescent="0.25"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2:10" x14ac:dyDescent="0.25"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2:10" x14ac:dyDescent="0.25"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2:10" x14ac:dyDescent="0.25"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2:10" x14ac:dyDescent="0.25"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2:10" ht="15.75" thickBot="1" x14ac:dyDescent="0.3"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2:10" ht="15.75" thickBot="1" x14ac:dyDescent="0.3">
      <c r="B145" s="24" t="s">
        <v>93</v>
      </c>
      <c r="C145" s="25" t="s">
        <v>94</v>
      </c>
      <c r="D145" s="25" t="s">
        <v>95</v>
      </c>
      <c r="E145" s="25" t="s">
        <v>96</v>
      </c>
      <c r="F145" s="25" t="s">
        <v>97</v>
      </c>
      <c r="G145" s="25" t="s">
        <v>98</v>
      </c>
      <c r="H145" s="25" t="s">
        <v>99</v>
      </c>
      <c r="I145" s="25" t="s">
        <v>88</v>
      </c>
      <c r="J145" s="26" t="s">
        <v>100</v>
      </c>
    </row>
    <row r="146" spans="2:10" x14ac:dyDescent="0.25">
      <c r="B146" s="27">
        <v>11.6456</v>
      </c>
      <c r="C146" s="28">
        <v>862.05</v>
      </c>
      <c r="D146" s="28" t="s">
        <v>328</v>
      </c>
      <c r="E146" s="28" t="s">
        <v>333</v>
      </c>
      <c r="F146" s="28">
        <v>7.1099999999999997E-2</v>
      </c>
      <c r="G146" s="28">
        <v>7.6499999999999999E-2</v>
      </c>
      <c r="H146" s="28">
        <v>6.3600000000000004E-2</v>
      </c>
      <c r="I146" s="28">
        <v>281.048</v>
      </c>
      <c r="J146" s="29">
        <v>138.36000000000001</v>
      </c>
    </row>
    <row r="147" spans="2:10" x14ac:dyDescent="0.25">
      <c r="B147" s="30">
        <v>11.755100000000001</v>
      </c>
      <c r="C147" s="31">
        <v>864.14</v>
      </c>
      <c r="D147" s="31" t="s">
        <v>301</v>
      </c>
      <c r="E147" s="31" t="s">
        <v>334</v>
      </c>
      <c r="F147" s="31">
        <v>6.6E-3</v>
      </c>
      <c r="G147" s="31">
        <v>8.3999999999999995E-3</v>
      </c>
      <c r="H147" s="31">
        <v>4.8999999999999998E-3</v>
      </c>
      <c r="I147" s="31">
        <v>284.89999999999998</v>
      </c>
      <c r="J147" s="32">
        <v>140.5</v>
      </c>
    </row>
    <row r="148" spans="2:10" x14ac:dyDescent="0.25">
      <c r="B148" s="30">
        <v>11.834099999999999</v>
      </c>
      <c r="C148" s="31">
        <v>865.63</v>
      </c>
      <c r="D148" s="31" t="s">
        <v>301</v>
      </c>
      <c r="E148" s="31" t="s">
        <v>335</v>
      </c>
      <c r="F148" s="31">
        <v>2.7699999999999999E-2</v>
      </c>
      <c r="G148" s="31">
        <v>3.5099999999999999E-2</v>
      </c>
      <c r="H148" s="31">
        <v>2.0500000000000001E-2</v>
      </c>
      <c r="I148" s="31">
        <v>285.08</v>
      </c>
      <c r="J148" s="32">
        <v>140.6</v>
      </c>
    </row>
    <row r="149" spans="2:10" x14ac:dyDescent="0.25">
      <c r="B149" s="30">
        <v>11.917199999999999</v>
      </c>
      <c r="C149" s="31">
        <v>867.19</v>
      </c>
      <c r="D149" s="31" t="s">
        <v>318</v>
      </c>
      <c r="E149" s="31" t="s">
        <v>336</v>
      </c>
      <c r="F149" s="31">
        <v>1.7600000000000001E-2</v>
      </c>
      <c r="G149" s="31">
        <v>2.0899999999999998E-2</v>
      </c>
      <c r="H149" s="31">
        <v>1.3299999999999999E-2</v>
      </c>
      <c r="I149" s="31">
        <v>285.08</v>
      </c>
      <c r="J149" s="32">
        <v>140.6</v>
      </c>
    </row>
    <row r="150" spans="2:10" x14ac:dyDescent="0.25">
      <c r="B150" s="30">
        <v>11.985099999999999</v>
      </c>
      <c r="C150" s="31">
        <v>868.45</v>
      </c>
      <c r="D150" s="31" t="s">
        <v>301</v>
      </c>
      <c r="E150" s="31" t="s">
        <v>337</v>
      </c>
      <c r="F150" s="31">
        <v>1.0800000000000001E-2</v>
      </c>
      <c r="G150" s="31">
        <v>1.37E-2</v>
      </c>
      <c r="H150" s="31">
        <v>8.0000000000000002E-3</v>
      </c>
      <c r="I150" s="31">
        <v>285.08</v>
      </c>
      <c r="J150" s="32">
        <v>140.6</v>
      </c>
    </row>
    <row r="151" spans="2:10" x14ac:dyDescent="0.25">
      <c r="B151" s="30">
        <v>12.110200000000001</v>
      </c>
      <c r="C151" s="31">
        <v>870.76</v>
      </c>
      <c r="D151" s="31" t="s">
        <v>301</v>
      </c>
      <c r="E151" s="31" t="s">
        <v>338</v>
      </c>
      <c r="F151" s="31">
        <v>1.78E-2</v>
      </c>
      <c r="G151" s="31">
        <v>2.1100000000000001E-2</v>
      </c>
      <c r="H151" s="31">
        <v>1.34E-2</v>
      </c>
      <c r="I151" s="31">
        <v>32</v>
      </c>
      <c r="J151" s="32">
        <v>0</v>
      </c>
    </row>
    <row r="152" spans="2:10" x14ac:dyDescent="0.25">
      <c r="B152" s="30">
        <v>12.1676</v>
      </c>
      <c r="C152" s="31">
        <v>871.81</v>
      </c>
      <c r="D152" s="31" t="s">
        <v>301</v>
      </c>
      <c r="E152" s="31" t="s">
        <v>339</v>
      </c>
      <c r="F152" s="31">
        <v>1.7100000000000001E-2</v>
      </c>
      <c r="G152" s="31">
        <v>2.2200000000000001E-2</v>
      </c>
      <c r="H152" s="31">
        <v>1.2699999999999999E-2</v>
      </c>
      <c r="I152" s="31">
        <v>289.904</v>
      </c>
      <c r="J152" s="32">
        <v>143.28</v>
      </c>
    </row>
    <row r="153" spans="2:10" x14ac:dyDescent="0.25">
      <c r="B153" s="30">
        <v>12.3</v>
      </c>
      <c r="C153" s="31">
        <v>874.21</v>
      </c>
      <c r="D153" s="31" t="s">
        <v>318</v>
      </c>
      <c r="E153" s="31" t="s">
        <v>340</v>
      </c>
      <c r="F153" s="31">
        <v>2.81E-2</v>
      </c>
      <c r="G153" s="31">
        <v>3.44E-2</v>
      </c>
      <c r="H153" s="31">
        <v>2.12E-2</v>
      </c>
      <c r="I153" s="31">
        <v>304.16000000000003</v>
      </c>
      <c r="J153" s="32">
        <v>151.19999999999999</v>
      </c>
    </row>
    <row r="154" spans="2:10" x14ac:dyDescent="0.25">
      <c r="B154" s="30">
        <v>12.4374</v>
      </c>
      <c r="C154" s="31">
        <v>876.67</v>
      </c>
      <c r="D154" s="31" t="s">
        <v>301</v>
      </c>
      <c r="E154" s="31" t="s">
        <v>341</v>
      </c>
      <c r="F154" s="31">
        <v>4.7500000000000001E-2</v>
      </c>
      <c r="G154" s="31">
        <v>6.1100000000000002E-2</v>
      </c>
      <c r="H154" s="31">
        <v>3.5200000000000002E-2</v>
      </c>
      <c r="I154" s="31">
        <v>291.61399999999998</v>
      </c>
      <c r="J154" s="32">
        <v>144.22999999999999</v>
      </c>
    </row>
    <row r="155" spans="2:10" x14ac:dyDescent="0.25">
      <c r="B155" s="30">
        <v>12.52</v>
      </c>
      <c r="C155" s="31">
        <v>878.14</v>
      </c>
      <c r="D155" s="31" t="s">
        <v>301</v>
      </c>
      <c r="E155" s="31" t="s">
        <v>342</v>
      </c>
      <c r="F155" s="31">
        <v>3.2099999999999997E-2</v>
      </c>
      <c r="G155" s="31">
        <v>3.9199999999999999E-2</v>
      </c>
      <c r="H155" s="31">
        <v>2.3800000000000002E-2</v>
      </c>
      <c r="I155" s="31">
        <v>270.84199999999998</v>
      </c>
      <c r="J155" s="32">
        <v>132.69</v>
      </c>
    </row>
    <row r="156" spans="2:10" x14ac:dyDescent="0.25">
      <c r="B156" s="30">
        <v>12.592700000000001</v>
      </c>
      <c r="C156" s="31">
        <v>879.42</v>
      </c>
      <c r="D156" s="31" t="s">
        <v>318</v>
      </c>
      <c r="E156" s="31" t="s">
        <v>343</v>
      </c>
      <c r="F156" s="31">
        <v>6.8999999999999999E-3</v>
      </c>
      <c r="G156" s="31">
        <v>8.3000000000000001E-3</v>
      </c>
      <c r="H156" s="31">
        <v>5.1999999999999998E-3</v>
      </c>
      <c r="I156" s="31">
        <v>275</v>
      </c>
      <c r="J156" s="32">
        <v>135</v>
      </c>
    </row>
    <row r="157" spans="2:10" x14ac:dyDescent="0.25">
      <c r="B157" s="30">
        <v>12.662800000000001</v>
      </c>
      <c r="C157" s="31">
        <v>880.65</v>
      </c>
      <c r="D157" s="31" t="s">
        <v>318</v>
      </c>
      <c r="E157" s="31" t="s">
        <v>344</v>
      </c>
      <c r="F157" s="31">
        <v>7.9000000000000008E-3</v>
      </c>
      <c r="G157" s="31">
        <v>9.1000000000000004E-3</v>
      </c>
      <c r="H157" s="31">
        <v>5.8999999999999999E-3</v>
      </c>
      <c r="I157" s="31">
        <v>293.36</v>
      </c>
      <c r="J157" s="32">
        <v>145.19999999999999</v>
      </c>
    </row>
    <row r="158" spans="2:10" x14ac:dyDescent="0.25">
      <c r="B158" s="30">
        <v>12.725199999999999</v>
      </c>
      <c r="C158" s="31">
        <v>881.73</v>
      </c>
      <c r="D158" s="31" t="s">
        <v>328</v>
      </c>
      <c r="E158" s="31" t="s">
        <v>345</v>
      </c>
      <c r="F158" s="31">
        <v>6.7299999999999999E-2</v>
      </c>
      <c r="G158" s="31">
        <v>7.0800000000000002E-2</v>
      </c>
      <c r="H158" s="31">
        <v>6.0199999999999997E-2</v>
      </c>
      <c r="I158" s="31">
        <v>291.97399999999999</v>
      </c>
      <c r="J158" s="32">
        <v>144.43</v>
      </c>
    </row>
    <row r="159" spans="2:10" x14ac:dyDescent="0.25">
      <c r="B159" s="30">
        <v>12.7986</v>
      </c>
      <c r="C159" s="31">
        <v>883</v>
      </c>
      <c r="D159" s="31" t="s">
        <v>301</v>
      </c>
      <c r="E159" s="31" t="s">
        <v>346</v>
      </c>
      <c r="F159" s="31">
        <v>1.18E-2</v>
      </c>
      <c r="G159" s="31">
        <v>1.4999999999999999E-2</v>
      </c>
      <c r="H159" s="31">
        <v>8.8000000000000005E-3</v>
      </c>
      <c r="I159" s="31">
        <v>291.97399999999999</v>
      </c>
      <c r="J159" s="32">
        <v>144.43</v>
      </c>
    </row>
    <row r="160" spans="2:10" x14ac:dyDescent="0.25">
      <c r="B160" s="30">
        <v>12.922000000000001</v>
      </c>
      <c r="C160" s="31">
        <v>885.12</v>
      </c>
      <c r="D160" s="31" t="s">
        <v>301</v>
      </c>
      <c r="E160" s="31" t="s">
        <v>347</v>
      </c>
      <c r="F160" s="31">
        <v>4.7999999999999996E-3</v>
      </c>
      <c r="G160" s="31">
        <v>6.1000000000000004E-3</v>
      </c>
      <c r="H160" s="31">
        <v>3.5999999999999999E-3</v>
      </c>
      <c r="I160" s="31">
        <v>291.97399999999999</v>
      </c>
      <c r="J160" s="32">
        <v>144.43</v>
      </c>
    </row>
    <row r="161" spans="2:10" x14ac:dyDescent="0.25">
      <c r="B161" s="30">
        <v>13.0488</v>
      </c>
      <c r="C161" s="31">
        <v>887.27</v>
      </c>
      <c r="D161" s="31" t="s">
        <v>318</v>
      </c>
      <c r="E161" s="31" t="s">
        <v>348</v>
      </c>
      <c r="F161" s="31">
        <v>5.2600000000000001E-2</v>
      </c>
      <c r="G161" s="31">
        <v>6.2399999999999997E-2</v>
      </c>
      <c r="H161" s="31">
        <v>3.9600000000000003E-2</v>
      </c>
      <c r="I161" s="31">
        <v>291.97399999999999</v>
      </c>
      <c r="J161" s="32">
        <v>144.43</v>
      </c>
    </row>
    <row r="162" spans="2:10" x14ac:dyDescent="0.25">
      <c r="B162" s="30">
        <v>13.0899</v>
      </c>
      <c r="C162" s="31">
        <v>887.96</v>
      </c>
      <c r="D162" s="31" t="s">
        <v>318</v>
      </c>
      <c r="E162" s="31" t="s">
        <v>349</v>
      </c>
      <c r="F162" s="31">
        <v>8.09E-2</v>
      </c>
      <c r="G162" s="31">
        <v>9.6100000000000005E-2</v>
      </c>
      <c r="H162" s="31">
        <v>6.0900000000000003E-2</v>
      </c>
      <c r="I162" s="31">
        <v>291.97399999999999</v>
      </c>
      <c r="J162" s="32">
        <v>144.43</v>
      </c>
    </row>
    <row r="163" spans="2:10" x14ac:dyDescent="0.25">
      <c r="B163" s="30">
        <v>13.191700000000001</v>
      </c>
      <c r="C163" s="31">
        <v>889.66</v>
      </c>
      <c r="D163" s="31" t="s">
        <v>318</v>
      </c>
      <c r="E163" s="31" t="s">
        <v>350</v>
      </c>
      <c r="F163" s="31">
        <v>4.3999999999999997E-2</v>
      </c>
      <c r="G163" s="31">
        <v>5.2200000000000003E-2</v>
      </c>
      <c r="H163" s="31">
        <v>3.3099999999999997E-2</v>
      </c>
      <c r="I163" s="31">
        <v>291.97399999999999</v>
      </c>
      <c r="J163" s="32">
        <v>144.43</v>
      </c>
    </row>
    <row r="164" spans="2:10" x14ac:dyDescent="0.25">
      <c r="B164" s="30">
        <v>13.282500000000001</v>
      </c>
      <c r="C164" s="31">
        <v>891.17</v>
      </c>
      <c r="D164" s="31"/>
      <c r="E164" s="31" t="s">
        <v>255</v>
      </c>
      <c r="F164" s="31">
        <v>2.8999999999999998E-3</v>
      </c>
      <c r="G164" s="31">
        <v>3.8E-3</v>
      </c>
      <c r="H164" s="31">
        <v>2.2000000000000001E-3</v>
      </c>
      <c r="I164" s="31">
        <v>291.97399999999999</v>
      </c>
      <c r="J164" s="32">
        <v>144.43</v>
      </c>
    </row>
    <row r="165" spans="2:10" x14ac:dyDescent="0.25">
      <c r="B165" s="30">
        <v>13.3241</v>
      </c>
      <c r="C165" s="31">
        <v>891.86</v>
      </c>
      <c r="D165" s="31" t="s">
        <v>301</v>
      </c>
      <c r="E165" s="31" t="s">
        <v>351</v>
      </c>
      <c r="F165" s="31">
        <v>8.3999999999999995E-3</v>
      </c>
      <c r="G165" s="31">
        <v>1.06E-2</v>
      </c>
      <c r="H165" s="31">
        <v>6.1999999999999998E-3</v>
      </c>
      <c r="I165" s="31">
        <v>291.97399999999999</v>
      </c>
      <c r="J165" s="32">
        <v>144.43</v>
      </c>
    </row>
    <row r="166" spans="2:10" x14ac:dyDescent="0.25">
      <c r="B166" s="30">
        <v>13.398400000000001</v>
      </c>
      <c r="C166" s="31">
        <v>893.08</v>
      </c>
      <c r="D166" s="31" t="s">
        <v>318</v>
      </c>
      <c r="E166" s="31" t="s">
        <v>352</v>
      </c>
      <c r="F166" s="31">
        <v>1.2E-2</v>
      </c>
      <c r="G166" s="31">
        <v>1.43E-2</v>
      </c>
      <c r="H166" s="31">
        <v>8.9999999999999993E-3</v>
      </c>
      <c r="I166" s="31">
        <v>298.346</v>
      </c>
      <c r="J166" s="32">
        <v>147.97</v>
      </c>
    </row>
    <row r="167" spans="2:10" x14ac:dyDescent="0.25">
      <c r="B167" s="30">
        <v>13.435600000000001</v>
      </c>
      <c r="C167" s="31">
        <v>893.68</v>
      </c>
      <c r="D167" s="31" t="s">
        <v>318</v>
      </c>
      <c r="E167" s="31" t="s">
        <v>353</v>
      </c>
      <c r="F167" s="31">
        <v>2E-3</v>
      </c>
      <c r="G167" s="31">
        <v>2.3999999999999998E-3</v>
      </c>
      <c r="H167" s="31">
        <v>1.5E-3</v>
      </c>
      <c r="I167" s="31">
        <v>298.346</v>
      </c>
      <c r="J167" s="32">
        <v>147.97</v>
      </c>
    </row>
    <row r="168" spans="2:10" x14ac:dyDescent="0.25">
      <c r="B168" s="30">
        <v>13.628299999999999</v>
      </c>
      <c r="C168" s="31">
        <v>896.8</v>
      </c>
      <c r="D168" s="31" t="s">
        <v>318</v>
      </c>
      <c r="E168" s="31" t="s">
        <v>354</v>
      </c>
      <c r="F168" s="31">
        <v>6.4000000000000003E-3</v>
      </c>
      <c r="G168" s="31">
        <v>7.6E-3</v>
      </c>
      <c r="H168" s="31">
        <v>4.7999999999999996E-3</v>
      </c>
      <c r="I168" s="31">
        <v>298.346</v>
      </c>
      <c r="J168" s="32">
        <v>147.97</v>
      </c>
    </row>
    <row r="169" spans="2:10" x14ac:dyDescent="0.25">
      <c r="B169" s="30">
        <v>13.7142</v>
      </c>
      <c r="C169" s="31">
        <v>898.18</v>
      </c>
      <c r="D169" s="31"/>
      <c r="E169" s="31" t="s">
        <v>255</v>
      </c>
      <c r="F169" s="31">
        <v>2.8999999999999998E-3</v>
      </c>
      <c r="G169" s="31">
        <v>3.8E-3</v>
      </c>
      <c r="H169" s="31">
        <v>2.2000000000000001E-3</v>
      </c>
      <c r="I169" s="31">
        <v>298.346</v>
      </c>
      <c r="J169" s="32">
        <v>147.97</v>
      </c>
    </row>
    <row r="170" spans="2:10" x14ac:dyDescent="0.25">
      <c r="B170" s="30">
        <v>13.738099999999999</v>
      </c>
      <c r="C170" s="31">
        <v>898.56</v>
      </c>
      <c r="D170" s="31" t="s">
        <v>318</v>
      </c>
      <c r="E170" s="31" t="s">
        <v>355</v>
      </c>
      <c r="F170" s="31">
        <v>1.2999999999999999E-2</v>
      </c>
      <c r="G170" s="31">
        <v>1.54E-2</v>
      </c>
      <c r="H170" s="31">
        <v>9.7000000000000003E-3</v>
      </c>
      <c r="I170" s="31">
        <v>298.346</v>
      </c>
      <c r="J170" s="32">
        <v>147.97</v>
      </c>
    </row>
    <row r="171" spans="2:10" x14ac:dyDescent="0.25">
      <c r="B171" s="30">
        <v>13.8286</v>
      </c>
      <c r="C171" s="31">
        <v>900</v>
      </c>
      <c r="D171" s="31" t="s">
        <v>356</v>
      </c>
      <c r="E171" s="31" t="s">
        <v>357</v>
      </c>
      <c r="F171" s="31">
        <v>6.4699999999999994E-2</v>
      </c>
      <c r="G171" s="31">
        <v>8.3500000000000005E-2</v>
      </c>
      <c r="H171" s="31">
        <v>4.7899999999999998E-2</v>
      </c>
      <c r="I171" s="31">
        <v>303.476</v>
      </c>
      <c r="J171" s="32">
        <v>150.82</v>
      </c>
    </row>
    <row r="172" spans="2:10" x14ac:dyDescent="0.25">
      <c r="B172" s="30">
        <v>13.9216</v>
      </c>
      <c r="C172" s="31">
        <v>903.06</v>
      </c>
      <c r="D172" s="31" t="s">
        <v>318</v>
      </c>
      <c r="E172" s="31" t="s">
        <v>358</v>
      </c>
      <c r="F172" s="31">
        <v>7.5399999999999995E-2</v>
      </c>
      <c r="G172" s="31">
        <v>8.6699999999999999E-2</v>
      </c>
      <c r="H172" s="31">
        <v>5.6800000000000003E-2</v>
      </c>
      <c r="I172" s="31">
        <v>305.92399999999998</v>
      </c>
      <c r="J172" s="32">
        <v>152.18</v>
      </c>
    </row>
    <row r="173" spans="2:10" x14ac:dyDescent="0.25">
      <c r="B173" s="30">
        <v>14.0184</v>
      </c>
      <c r="C173" s="31">
        <v>906.22</v>
      </c>
      <c r="D173" s="31"/>
      <c r="E173" s="31" t="s">
        <v>255</v>
      </c>
      <c r="F173" s="31">
        <v>8.0999999999999996E-3</v>
      </c>
      <c r="G173" s="31">
        <v>1.0699999999999999E-2</v>
      </c>
      <c r="H173" s="31">
        <v>6.1000000000000004E-3</v>
      </c>
      <c r="I173" s="31">
        <v>305.92399999999998</v>
      </c>
      <c r="J173" s="32">
        <v>152.18</v>
      </c>
    </row>
    <row r="174" spans="2:10" x14ac:dyDescent="0.25">
      <c r="B174" s="30">
        <v>14.0421</v>
      </c>
      <c r="C174" s="31">
        <v>907</v>
      </c>
      <c r="D174" s="31" t="s">
        <v>318</v>
      </c>
      <c r="E174" s="31" t="s">
        <v>359</v>
      </c>
      <c r="F174" s="31">
        <v>8.3000000000000001E-3</v>
      </c>
      <c r="G174" s="31">
        <v>9.7000000000000003E-3</v>
      </c>
      <c r="H174" s="31">
        <v>6.1999999999999998E-3</v>
      </c>
      <c r="I174" s="31">
        <v>305.92399999999998</v>
      </c>
      <c r="J174" s="32">
        <v>152.18</v>
      </c>
    </row>
    <row r="175" spans="2:10" x14ac:dyDescent="0.25">
      <c r="B175" s="30">
        <v>14.102399999999999</v>
      </c>
      <c r="C175" s="31">
        <v>908.95</v>
      </c>
      <c r="D175" s="31"/>
      <c r="E175" s="31" t="s">
        <v>255</v>
      </c>
      <c r="F175" s="31">
        <v>4.1000000000000003E-3</v>
      </c>
      <c r="G175" s="31">
        <v>5.4000000000000003E-3</v>
      </c>
      <c r="H175" s="31">
        <v>1.2200000000000001E-2</v>
      </c>
      <c r="I175" s="31">
        <v>305.92399999999998</v>
      </c>
      <c r="J175" s="32">
        <v>152.18</v>
      </c>
    </row>
    <row r="176" spans="2:10" ht="15.75" thickBot="1" x14ac:dyDescent="0.3">
      <c r="B176" s="33">
        <v>14.218500000000001</v>
      </c>
      <c r="C176" s="34">
        <v>912.69</v>
      </c>
      <c r="D176" s="34" t="s">
        <v>360</v>
      </c>
      <c r="E176" s="34" t="s">
        <v>361</v>
      </c>
      <c r="F176" s="34">
        <v>1.26E-2</v>
      </c>
      <c r="G176" s="34">
        <v>1.3599999999999999E-2</v>
      </c>
      <c r="H176" s="34">
        <v>0.01</v>
      </c>
      <c r="I176" s="34">
        <v>306.33800000000002</v>
      </c>
      <c r="J176" s="35">
        <v>152.41</v>
      </c>
    </row>
    <row r="177" spans="2:10" x14ac:dyDescent="0.25"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2:10" x14ac:dyDescent="0.25"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2:10" x14ac:dyDescent="0.25"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2:10" x14ac:dyDescent="0.25"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2:10" x14ac:dyDescent="0.25"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2:10" x14ac:dyDescent="0.25"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2:10" x14ac:dyDescent="0.25"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2:10" x14ac:dyDescent="0.25"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2:10" x14ac:dyDescent="0.25"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2:10" x14ac:dyDescent="0.25"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2:10" x14ac:dyDescent="0.25"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2:10" x14ac:dyDescent="0.25"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2:10" x14ac:dyDescent="0.25"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2:10" ht="15.75" thickBot="1" x14ac:dyDescent="0.3"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2:10" ht="15.75" thickBot="1" x14ac:dyDescent="0.3">
      <c r="B191" s="24" t="s">
        <v>93</v>
      </c>
      <c r="C191" s="25" t="s">
        <v>94</v>
      </c>
      <c r="D191" s="25" t="s">
        <v>95</v>
      </c>
      <c r="E191" s="25" t="s">
        <v>96</v>
      </c>
      <c r="F191" s="25" t="s">
        <v>97</v>
      </c>
      <c r="G191" s="25" t="s">
        <v>98</v>
      </c>
      <c r="H191" s="25" t="s">
        <v>99</v>
      </c>
      <c r="I191" s="25" t="s">
        <v>88</v>
      </c>
      <c r="J191" s="26" t="s">
        <v>100</v>
      </c>
    </row>
    <row r="192" spans="2:10" x14ac:dyDescent="0.25">
      <c r="B192" s="27">
        <v>14.2508</v>
      </c>
      <c r="C192" s="28">
        <v>913.72</v>
      </c>
      <c r="D192" s="28"/>
      <c r="E192" s="28" t="s">
        <v>255</v>
      </c>
      <c r="F192" s="28">
        <v>3.7000000000000002E-3</v>
      </c>
      <c r="G192" s="28">
        <v>4.8999999999999998E-3</v>
      </c>
      <c r="H192" s="28">
        <v>2.8999999999999998E-3</v>
      </c>
      <c r="I192" s="28">
        <v>306.33800000000002</v>
      </c>
      <c r="J192" s="29">
        <v>152.41</v>
      </c>
    </row>
    <row r="193" spans="2:10" x14ac:dyDescent="0.25">
      <c r="B193" s="30">
        <v>14.343500000000001</v>
      </c>
      <c r="C193" s="31">
        <v>916.68</v>
      </c>
      <c r="D193" s="31" t="s">
        <v>318</v>
      </c>
      <c r="E193" s="31" t="s">
        <v>362</v>
      </c>
      <c r="F193" s="31">
        <v>6.83E-2</v>
      </c>
      <c r="G193" s="31">
        <v>8.0100000000000005E-2</v>
      </c>
      <c r="H193" s="31">
        <v>5.1400000000000001E-2</v>
      </c>
      <c r="I193" s="31">
        <v>306.33800000000002</v>
      </c>
      <c r="J193" s="32">
        <v>152.41</v>
      </c>
    </row>
    <row r="194" spans="2:10" x14ac:dyDescent="0.25">
      <c r="B194" s="30">
        <v>14.430999999999999</v>
      </c>
      <c r="C194" s="31">
        <v>919.45</v>
      </c>
      <c r="D194" s="31" t="s">
        <v>318</v>
      </c>
      <c r="E194" s="31" t="s">
        <v>363</v>
      </c>
      <c r="F194" s="31">
        <v>3.0700000000000002E-2</v>
      </c>
      <c r="G194" s="31">
        <v>3.5400000000000001E-2</v>
      </c>
      <c r="H194" s="31">
        <v>2.3099999999999999E-2</v>
      </c>
      <c r="I194" s="31">
        <v>310.62200000000001</v>
      </c>
      <c r="J194" s="32">
        <v>154.79</v>
      </c>
    </row>
    <row r="195" spans="2:10" x14ac:dyDescent="0.25">
      <c r="B195" s="30">
        <v>14.5283</v>
      </c>
      <c r="C195" s="31">
        <v>922.51</v>
      </c>
      <c r="D195" s="31" t="s">
        <v>364</v>
      </c>
      <c r="E195" s="31" t="s">
        <v>365</v>
      </c>
      <c r="F195" s="31">
        <v>1.9699999999999999E-2</v>
      </c>
      <c r="G195" s="31">
        <v>2.5100000000000001E-2</v>
      </c>
      <c r="H195" s="31">
        <v>1.3100000000000001E-2</v>
      </c>
      <c r="I195" s="31">
        <v>312.62</v>
      </c>
      <c r="J195" s="32">
        <v>155.9</v>
      </c>
    </row>
    <row r="196" spans="2:10" x14ac:dyDescent="0.25">
      <c r="B196" s="30">
        <v>14.5985</v>
      </c>
      <c r="C196" s="31">
        <v>924.7</v>
      </c>
      <c r="D196" s="31" t="s">
        <v>364</v>
      </c>
      <c r="E196" s="31" t="s">
        <v>366</v>
      </c>
      <c r="F196" s="31">
        <v>2.7199999999999998E-2</v>
      </c>
      <c r="G196" s="31">
        <v>3.4799999999999998E-2</v>
      </c>
      <c r="H196" s="31">
        <v>1.8200000000000001E-2</v>
      </c>
      <c r="I196" s="31">
        <v>314.42</v>
      </c>
      <c r="J196" s="32">
        <v>156.9</v>
      </c>
    </row>
    <row r="197" spans="2:10" x14ac:dyDescent="0.25">
      <c r="B197" s="30">
        <v>14.6557</v>
      </c>
      <c r="C197" s="31">
        <v>926.47</v>
      </c>
      <c r="D197" s="31" t="s">
        <v>318</v>
      </c>
      <c r="E197" s="31" t="s">
        <v>367</v>
      </c>
      <c r="F197" s="31">
        <v>8.0999999999999996E-3</v>
      </c>
      <c r="G197" s="31">
        <v>9.4999999999999998E-3</v>
      </c>
      <c r="H197" s="31">
        <v>6.1000000000000004E-3</v>
      </c>
      <c r="I197" s="31">
        <v>314.42</v>
      </c>
      <c r="J197" s="32">
        <v>156.9</v>
      </c>
    </row>
    <row r="198" spans="2:10" x14ac:dyDescent="0.25">
      <c r="B198" s="30">
        <v>14.6975</v>
      </c>
      <c r="C198" s="31">
        <v>927.77</v>
      </c>
      <c r="D198" s="31" t="s">
        <v>318</v>
      </c>
      <c r="E198" s="31" t="s">
        <v>368</v>
      </c>
      <c r="F198" s="31">
        <v>1.2999999999999999E-3</v>
      </c>
      <c r="G198" s="31">
        <v>1.5E-3</v>
      </c>
      <c r="H198" s="31">
        <v>1E-3</v>
      </c>
      <c r="I198" s="31">
        <v>314.42</v>
      </c>
      <c r="J198" s="32">
        <v>156.9</v>
      </c>
    </row>
    <row r="199" spans="2:10" x14ac:dyDescent="0.25">
      <c r="B199" s="30">
        <v>14.7659</v>
      </c>
      <c r="C199" s="31">
        <v>929.88</v>
      </c>
      <c r="D199" s="31"/>
      <c r="E199" s="31" t="s">
        <v>255</v>
      </c>
      <c r="F199" s="31">
        <v>1.7500000000000002E-2</v>
      </c>
      <c r="G199" s="31">
        <v>2.3099999999999999E-2</v>
      </c>
      <c r="H199" s="31">
        <v>1.3100000000000001E-2</v>
      </c>
      <c r="I199" s="31">
        <v>314.42</v>
      </c>
      <c r="J199" s="32">
        <v>156.9</v>
      </c>
    </row>
    <row r="200" spans="2:10" x14ac:dyDescent="0.25">
      <c r="B200" s="30">
        <v>14.851100000000001</v>
      </c>
      <c r="C200" s="31">
        <v>932.49</v>
      </c>
      <c r="D200" s="31" t="s">
        <v>364</v>
      </c>
      <c r="E200" s="31" t="s">
        <v>369</v>
      </c>
      <c r="F200" s="31">
        <v>9.3600000000000003E-2</v>
      </c>
      <c r="G200" s="31">
        <v>0.1192</v>
      </c>
      <c r="H200" s="31">
        <v>6.25E-2</v>
      </c>
      <c r="I200" s="31">
        <v>320.738</v>
      </c>
      <c r="J200" s="32">
        <v>160.41</v>
      </c>
    </row>
    <row r="201" spans="2:10" x14ac:dyDescent="0.25">
      <c r="B201" s="30">
        <v>14.875299999999999</v>
      </c>
      <c r="C201" s="31">
        <v>933.23</v>
      </c>
      <c r="D201" s="31" t="s">
        <v>364</v>
      </c>
      <c r="E201" s="31" t="s">
        <v>370</v>
      </c>
      <c r="F201" s="31">
        <v>3.3300000000000003E-2</v>
      </c>
      <c r="G201" s="31">
        <v>4.2200000000000001E-2</v>
      </c>
      <c r="H201" s="31">
        <v>2.2200000000000001E-2</v>
      </c>
      <c r="I201" s="31">
        <v>317.3</v>
      </c>
      <c r="J201" s="32">
        <v>158.5</v>
      </c>
    </row>
    <row r="202" spans="2:10" x14ac:dyDescent="0.25">
      <c r="B202" s="30">
        <v>15.0121</v>
      </c>
      <c r="C202" s="31">
        <v>937.38</v>
      </c>
      <c r="D202" s="31" t="s">
        <v>318</v>
      </c>
      <c r="E202" s="31" t="s">
        <v>371</v>
      </c>
      <c r="F202" s="31">
        <v>3.4700000000000002E-2</v>
      </c>
      <c r="G202" s="31">
        <v>4.1000000000000002E-2</v>
      </c>
      <c r="H202" s="31">
        <v>2.6100000000000002E-2</v>
      </c>
      <c r="I202" s="31">
        <v>313.916</v>
      </c>
      <c r="J202" s="32">
        <v>156.62</v>
      </c>
    </row>
    <row r="203" spans="2:10" x14ac:dyDescent="0.25">
      <c r="B203" s="30">
        <v>15.0732</v>
      </c>
      <c r="C203" s="31">
        <v>939.22</v>
      </c>
      <c r="D203" s="31" t="s">
        <v>372</v>
      </c>
      <c r="E203" s="31" t="s">
        <v>373</v>
      </c>
      <c r="F203" s="31">
        <v>1.61E-2</v>
      </c>
      <c r="G203" s="31">
        <v>1.8599999999999998E-2</v>
      </c>
      <c r="H203" s="31">
        <v>1.09E-2</v>
      </c>
      <c r="I203" s="31">
        <v>313.916</v>
      </c>
      <c r="J203" s="32">
        <v>156.62</v>
      </c>
    </row>
    <row r="204" spans="2:10" x14ac:dyDescent="0.25">
      <c r="B204" s="30">
        <v>15.146800000000001</v>
      </c>
      <c r="C204" s="31">
        <v>941.43</v>
      </c>
      <c r="D204" s="31" t="s">
        <v>364</v>
      </c>
      <c r="E204" s="31" t="s">
        <v>374</v>
      </c>
      <c r="F204" s="31">
        <v>1.3599999999999999E-2</v>
      </c>
      <c r="G204" s="31">
        <v>1.7299999999999999E-2</v>
      </c>
      <c r="H204" s="31">
        <v>9.1000000000000004E-3</v>
      </c>
      <c r="I204" s="31">
        <v>313.916</v>
      </c>
      <c r="J204" s="32">
        <v>156.62</v>
      </c>
    </row>
    <row r="205" spans="2:10" x14ac:dyDescent="0.25">
      <c r="B205" s="30">
        <v>15.2037</v>
      </c>
      <c r="C205" s="31">
        <v>943.13</v>
      </c>
      <c r="D205" s="31" t="s">
        <v>364</v>
      </c>
      <c r="E205" s="31" t="s">
        <v>375</v>
      </c>
      <c r="F205" s="31">
        <v>8.7300000000000003E-2</v>
      </c>
      <c r="G205" s="31">
        <v>0.1095</v>
      </c>
      <c r="H205" s="31">
        <v>5.8299999999999998E-2</v>
      </c>
      <c r="I205" s="31">
        <v>322.16000000000003</v>
      </c>
      <c r="J205" s="32">
        <v>161.19999999999999</v>
      </c>
    </row>
    <row r="206" spans="2:10" x14ac:dyDescent="0.25">
      <c r="B206" s="30">
        <v>15.261699999999999</v>
      </c>
      <c r="C206" s="31">
        <v>944.85</v>
      </c>
      <c r="D206" s="31" t="s">
        <v>372</v>
      </c>
      <c r="E206" s="31" t="s">
        <v>376</v>
      </c>
      <c r="F206" s="31">
        <v>4.3499999999999997E-2</v>
      </c>
      <c r="G206" s="31">
        <v>5.04E-2</v>
      </c>
      <c r="H206" s="31">
        <v>2.9499999999999998E-2</v>
      </c>
      <c r="I206" s="31">
        <v>322.16000000000003</v>
      </c>
      <c r="J206" s="32">
        <v>161.19999999999999</v>
      </c>
    </row>
    <row r="207" spans="2:10" x14ac:dyDescent="0.25">
      <c r="B207" s="30">
        <v>15.285399999999999</v>
      </c>
      <c r="C207" s="31">
        <v>945.55</v>
      </c>
      <c r="D207" s="31"/>
      <c r="E207" s="31" t="s">
        <v>255</v>
      </c>
      <c r="F207" s="31">
        <v>8.0000000000000002E-3</v>
      </c>
      <c r="G207" s="31">
        <v>1.06E-2</v>
      </c>
      <c r="H207" s="31">
        <v>5.4000000000000003E-3</v>
      </c>
      <c r="I207" s="31">
        <v>322.16000000000003</v>
      </c>
      <c r="J207" s="32">
        <v>161.19999999999999</v>
      </c>
    </row>
    <row r="208" spans="2:10" x14ac:dyDescent="0.25">
      <c r="B208" s="30">
        <v>15.333399999999999</v>
      </c>
      <c r="C208" s="31">
        <v>946.97</v>
      </c>
      <c r="D208" s="31" t="s">
        <v>360</v>
      </c>
      <c r="E208" s="31" t="s">
        <v>377</v>
      </c>
      <c r="F208" s="31">
        <v>4.1500000000000002E-2</v>
      </c>
      <c r="G208" s="31">
        <v>4.4600000000000001E-2</v>
      </c>
      <c r="H208" s="31">
        <v>3.2800000000000003E-2</v>
      </c>
      <c r="I208" s="31">
        <v>318.63200000000001</v>
      </c>
      <c r="J208" s="32">
        <v>159.24</v>
      </c>
    </row>
    <row r="209" spans="2:10" x14ac:dyDescent="0.25">
      <c r="B209" s="30">
        <v>15.394399999999999</v>
      </c>
      <c r="C209" s="31">
        <v>948.76</v>
      </c>
      <c r="D209" s="31" t="s">
        <v>364</v>
      </c>
      <c r="E209" s="31" t="s">
        <v>378</v>
      </c>
      <c r="F209" s="31">
        <v>2.5399999999999999E-2</v>
      </c>
      <c r="G209" s="31">
        <v>3.2000000000000001E-2</v>
      </c>
      <c r="H209" s="31">
        <v>1.7000000000000001E-2</v>
      </c>
      <c r="I209" s="31">
        <v>321.44</v>
      </c>
      <c r="J209" s="32">
        <v>160.80000000000001</v>
      </c>
    </row>
    <row r="210" spans="2:10" x14ac:dyDescent="0.25">
      <c r="B210" s="30">
        <v>15.444000000000001</v>
      </c>
      <c r="C210" s="31">
        <v>950.22</v>
      </c>
      <c r="D210" s="31" t="s">
        <v>364</v>
      </c>
      <c r="E210" s="31" t="s">
        <v>379</v>
      </c>
      <c r="F210" s="31">
        <v>5.2400000000000002E-2</v>
      </c>
      <c r="G210" s="31">
        <v>6.6799999999999998E-2</v>
      </c>
      <c r="H210" s="31">
        <v>3.5000000000000003E-2</v>
      </c>
      <c r="I210" s="31">
        <v>316.76</v>
      </c>
      <c r="J210" s="32">
        <v>158.19999999999999</v>
      </c>
    </row>
    <row r="211" spans="2:10" x14ac:dyDescent="0.25">
      <c r="B211" s="30">
        <v>15.466200000000001</v>
      </c>
      <c r="C211" s="31">
        <v>950.87</v>
      </c>
      <c r="D211" s="31"/>
      <c r="E211" s="31" t="s">
        <v>255</v>
      </c>
      <c r="F211" s="31">
        <v>1.2500000000000001E-2</v>
      </c>
      <c r="G211" s="31">
        <v>1.6500000000000001E-2</v>
      </c>
      <c r="H211" s="31">
        <v>8.3000000000000001E-3</v>
      </c>
      <c r="I211" s="31">
        <v>316.76</v>
      </c>
      <c r="J211" s="32">
        <v>158.19999999999999</v>
      </c>
    </row>
    <row r="212" spans="2:10" x14ac:dyDescent="0.25">
      <c r="B212" s="30">
        <v>15.526999999999999</v>
      </c>
      <c r="C212" s="31">
        <v>952.64</v>
      </c>
      <c r="D212" s="31" t="s">
        <v>372</v>
      </c>
      <c r="E212" s="31" t="s">
        <v>380</v>
      </c>
      <c r="F212" s="31">
        <v>2.24E-2</v>
      </c>
      <c r="G212" s="31">
        <v>2.5999999999999999E-2</v>
      </c>
      <c r="H212" s="31">
        <v>1.52E-2</v>
      </c>
      <c r="I212" s="31">
        <v>316.76</v>
      </c>
      <c r="J212" s="32">
        <v>158.19999999999999</v>
      </c>
    </row>
    <row r="213" spans="2:10" x14ac:dyDescent="0.25">
      <c r="B213" s="30">
        <v>15.5974</v>
      </c>
      <c r="C213" s="31">
        <v>954.68</v>
      </c>
      <c r="D213" s="31" t="s">
        <v>360</v>
      </c>
      <c r="E213" s="31" t="s">
        <v>381</v>
      </c>
      <c r="F213" s="31">
        <v>3.2099999999999997E-2</v>
      </c>
      <c r="G213" s="31">
        <v>3.4299999999999997E-2</v>
      </c>
      <c r="H213" s="31">
        <v>2.53E-2</v>
      </c>
      <c r="I213" s="31">
        <v>322.39400000000001</v>
      </c>
      <c r="J213" s="32">
        <v>161.33000000000001</v>
      </c>
    </row>
    <row r="214" spans="2:10" x14ac:dyDescent="0.25">
      <c r="B214" s="30">
        <v>15.633599999999999</v>
      </c>
      <c r="C214" s="31">
        <v>955.73</v>
      </c>
      <c r="D214" s="31" t="s">
        <v>360</v>
      </c>
      <c r="E214" s="31" t="s">
        <v>382</v>
      </c>
      <c r="F214" s="31">
        <v>4.6300000000000001E-2</v>
      </c>
      <c r="G214" s="31">
        <v>4.9799999999999997E-2</v>
      </c>
      <c r="H214" s="31">
        <v>3.6600000000000001E-2</v>
      </c>
      <c r="I214" s="31">
        <v>323.61799999999999</v>
      </c>
      <c r="J214" s="32">
        <v>162.01</v>
      </c>
    </row>
    <row r="215" spans="2:10" x14ac:dyDescent="0.25">
      <c r="B215" s="30">
        <v>15.6609</v>
      </c>
      <c r="C215" s="31">
        <v>956.52</v>
      </c>
      <c r="D215" s="31"/>
      <c r="E215" s="31" t="s">
        <v>255</v>
      </c>
      <c r="F215" s="31">
        <v>2.3900000000000001E-2</v>
      </c>
      <c r="G215" s="31">
        <v>3.1699999999999999E-2</v>
      </c>
      <c r="H215" s="31">
        <v>1.89E-2</v>
      </c>
      <c r="I215" s="31">
        <v>323.61799999999999</v>
      </c>
      <c r="J215" s="32">
        <v>162.01</v>
      </c>
    </row>
    <row r="216" spans="2:10" x14ac:dyDescent="0.25">
      <c r="B216" s="30">
        <v>15.703799999999999</v>
      </c>
      <c r="C216" s="31">
        <v>957.75</v>
      </c>
      <c r="D216" s="31"/>
      <c r="E216" s="31" t="s">
        <v>255</v>
      </c>
      <c r="F216" s="31">
        <v>4.4000000000000003E-3</v>
      </c>
      <c r="G216" s="31">
        <v>5.7999999999999996E-3</v>
      </c>
      <c r="H216" s="31">
        <v>3.3999999999999998E-3</v>
      </c>
      <c r="I216" s="31">
        <v>323.61799999999999</v>
      </c>
      <c r="J216" s="32">
        <v>162.01</v>
      </c>
    </row>
    <row r="217" spans="2:10" x14ac:dyDescent="0.25">
      <c r="B217" s="30">
        <v>15.787800000000001</v>
      </c>
      <c r="C217" s="31">
        <v>960.16</v>
      </c>
      <c r="D217" s="31"/>
      <c r="E217" s="31" t="s">
        <v>255</v>
      </c>
      <c r="F217" s="31">
        <v>9.3600000000000003E-2</v>
      </c>
      <c r="G217" s="31">
        <v>0.12379999999999999</v>
      </c>
      <c r="H217" s="31">
        <v>7.3999999999999996E-2</v>
      </c>
      <c r="I217" s="31">
        <v>323.61799999999999</v>
      </c>
      <c r="J217" s="32">
        <v>162.01</v>
      </c>
    </row>
    <row r="218" spans="2:10" x14ac:dyDescent="0.25">
      <c r="B218" s="30">
        <v>15.858499999999999</v>
      </c>
      <c r="C218" s="31">
        <v>962.17</v>
      </c>
      <c r="D218" s="31" t="s">
        <v>372</v>
      </c>
      <c r="E218" s="31" t="s">
        <v>383</v>
      </c>
      <c r="F218" s="31">
        <v>2.9000000000000001E-2</v>
      </c>
      <c r="G218" s="31">
        <v>3.3599999999999998E-2</v>
      </c>
      <c r="H218" s="31">
        <v>1.9599999999999999E-2</v>
      </c>
      <c r="I218" s="31">
        <v>323.61799999999999</v>
      </c>
      <c r="J218" s="32">
        <v>162.01</v>
      </c>
    </row>
    <row r="219" spans="2:10" x14ac:dyDescent="0.25">
      <c r="B219" s="30">
        <v>15.8748</v>
      </c>
      <c r="C219" s="31">
        <v>962.63</v>
      </c>
      <c r="D219" s="31"/>
      <c r="E219" s="31" t="s">
        <v>255</v>
      </c>
      <c r="F219" s="31">
        <v>1.5800000000000002E-2</v>
      </c>
      <c r="G219" s="31">
        <v>2.0899999999999998E-2</v>
      </c>
      <c r="H219" s="31">
        <v>1.0699999999999999E-2</v>
      </c>
      <c r="I219" s="31">
        <v>323.61799999999999</v>
      </c>
      <c r="J219" s="32">
        <v>162.01</v>
      </c>
    </row>
    <row r="220" spans="2:10" x14ac:dyDescent="0.25">
      <c r="B220" s="30">
        <v>15.9252</v>
      </c>
      <c r="C220" s="31">
        <v>964.06</v>
      </c>
      <c r="D220" s="31" t="s">
        <v>360</v>
      </c>
      <c r="E220" s="31" t="s">
        <v>384</v>
      </c>
      <c r="F220" s="31">
        <v>2.5700000000000001E-2</v>
      </c>
      <c r="G220" s="31">
        <v>2.75E-2</v>
      </c>
      <c r="H220" s="31">
        <v>2.0299999999999999E-2</v>
      </c>
      <c r="I220" s="31">
        <v>328.53199999999998</v>
      </c>
      <c r="J220" s="32">
        <v>164.74</v>
      </c>
    </row>
    <row r="221" spans="2:10" x14ac:dyDescent="0.25">
      <c r="B221" s="30">
        <v>15.9435</v>
      </c>
      <c r="C221" s="31">
        <v>964.58</v>
      </c>
      <c r="D221" s="31"/>
      <c r="E221" s="31" t="s">
        <v>255</v>
      </c>
      <c r="F221" s="31">
        <v>1.4200000000000001E-2</v>
      </c>
      <c r="G221" s="31">
        <v>1.8700000000000001E-2</v>
      </c>
      <c r="H221" s="31">
        <v>1.12E-2</v>
      </c>
      <c r="I221" s="31">
        <v>328.53199999999998</v>
      </c>
      <c r="J221" s="32">
        <v>164.74</v>
      </c>
    </row>
    <row r="222" spans="2:10" ht="15.75" thickBot="1" x14ac:dyDescent="0.3">
      <c r="B222" s="33">
        <v>16.004000000000001</v>
      </c>
      <c r="C222" s="34">
        <v>966.29</v>
      </c>
      <c r="D222" s="34" t="s">
        <v>364</v>
      </c>
      <c r="E222" s="34" t="s">
        <v>385</v>
      </c>
      <c r="F222" s="34">
        <v>1.78E-2</v>
      </c>
      <c r="G222" s="34">
        <v>2.23E-2</v>
      </c>
      <c r="H222" s="34">
        <v>1.1900000000000001E-2</v>
      </c>
      <c r="I222" s="34">
        <v>327.81200000000001</v>
      </c>
      <c r="J222" s="35">
        <v>164.34</v>
      </c>
    </row>
    <row r="223" spans="2:10" x14ac:dyDescent="0.25"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2:10" x14ac:dyDescent="0.25"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2:10" x14ac:dyDescent="0.25"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2:10" x14ac:dyDescent="0.25"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2:10" x14ac:dyDescent="0.25"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2:10" x14ac:dyDescent="0.25"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2:10" x14ac:dyDescent="0.25"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2:10" x14ac:dyDescent="0.25"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2:10" x14ac:dyDescent="0.25"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2:10" x14ac:dyDescent="0.25"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2:10" x14ac:dyDescent="0.25"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2:10" x14ac:dyDescent="0.25"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2:10" x14ac:dyDescent="0.25"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2:10" ht="15.75" thickBot="1" x14ac:dyDescent="0.3"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2:10" ht="15.75" thickBot="1" x14ac:dyDescent="0.3">
      <c r="B237" s="24" t="s">
        <v>93</v>
      </c>
      <c r="C237" s="25" t="s">
        <v>94</v>
      </c>
      <c r="D237" s="25" t="s">
        <v>95</v>
      </c>
      <c r="E237" s="25" t="s">
        <v>96</v>
      </c>
      <c r="F237" s="25" t="s">
        <v>97</v>
      </c>
      <c r="G237" s="25" t="s">
        <v>98</v>
      </c>
      <c r="H237" s="25" t="s">
        <v>99</v>
      </c>
      <c r="I237" s="25" t="s">
        <v>88</v>
      </c>
      <c r="J237" s="26" t="s">
        <v>100</v>
      </c>
    </row>
    <row r="238" spans="2:10" x14ac:dyDescent="0.25">
      <c r="B238" s="37">
        <v>16.0228</v>
      </c>
      <c r="C238" s="38">
        <v>966.81</v>
      </c>
      <c r="D238" s="38"/>
      <c r="E238" s="38" t="s">
        <v>255</v>
      </c>
      <c r="F238" s="38">
        <v>9.4999999999999998E-3</v>
      </c>
      <c r="G238" s="38">
        <v>1.26E-2</v>
      </c>
      <c r="H238" s="38">
        <v>2.8299999999999999E-2</v>
      </c>
      <c r="I238" s="38">
        <v>327.81200000000001</v>
      </c>
      <c r="J238" s="39">
        <v>164.34</v>
      </c>
    </row>
    <row r="239" spans="2:10" x14ac:dyDescent="0.25">
      <c r="B239" s="30">
        <v>16.073599999999999</v>
      </c>
      <c r="C239" s="31">
        <v>968.24</v>
      </c>
      <c r="D239" s="31" t="s">
        <v>364</v>
      </c>
      <c r="E239" s="31" t="s">
        <v>386</v>
      </c>
      <c r="F239" s="31">
        <v>6.4000000000000003E-3</v>
      </c>
      <c r="G239" s="31">
        <v>8.0000000000000002E-3</v>
      </c>
      <c r="H239" s="31">
        <v>4.3E-3</v>
      </c>
      <c r="I239" s="31">
        <v>327.81200000000001</v>
      </c>
      <c r="J239" s="32">
        <v>164.34</v>
      </c>
    </row>
    <row r="240" spans="2:10" x14ac:dyDescent="0.25">
      <c r="B240" s="30">
        <v>16.14</v>
      </c>
      <c r="C240" s="31">
        <v>970.1</v>
      </c>
      <c r="D240" s="31" t="s">
        <v>364</v>
      </c>
      <c r="E240" s="31" t="s">
        <v>387</v>
      </c>
      <c r="F240" s="31">
        <v>2.2700000000000001E-2</v>
      </c>
      <c r="G240" s="31">
        <v>2.8400000000000002E-2</v>
      </c>
      <c r="H240" s="31">
        <v>1.5100000000000001E-2</v>
      </c>
      <c r="I240" s="31">
        <v>32</v>
      </c>
      <c r="J240" s="32">
        <v>0</v>
      </c>
    </row>
    <row r="241" spans="2:10" x14ac:dyDescent="0.25">
      <c r="B241" s="30">
        <v>16.158899999999999</v>
      </c>
      <c r="C241" s="31">
        <v>970.62</v>
      </c>
      <c r="D241" s="31" t="s">
        <v>360</v>
      </c>
      <c r="E241" s="31" t="s">
        <v>388</v>
      </c>
      <c r="F241" s="31">
        <v>4.2900000000000001E-2</v>
      </c>
      <c r="G241" s="31">
        <v>4.5199999999999997E-2</v>
      </c>
      <c r="H241" s="31">
        <v>3.39E-2</v>
      </c>
      <c r="I241" s="31">
        <v>329.32400000000001</v>
      </c>
      <c r="J241" s="32">
        <v>165.18</v>
      </c>
    </row>
    <row r="242" spans="2:10" x14ac:dyDescent="0.25">
      <c r="B242" s="30">
        <v>16.2119</v>
      </c>
      <c r="C242" s="31">
        <v>972.1</v>
      </c>
      <c r="D242" s="31" t="s">
        <v>364</v>
      </c>
      <c r="E242" s="31" t="s">
        <v>389</v>
      </c>
      <c r="F242" s="31">
        <v>2.2700000000000001E-2</v>
      </c>
      <c r="G242" s="31">
        <v>2.8899999999999999E-2</v>
      </c>
      <c r="H242" s="31">
        <v>1.5100000000000001E-2</v>
      </c>
      <c r="I242" s="31">
        <v>332.654</v>
      </c>
      <c r="J242" s="32">
        <v>167.03</v>
      </c>
    </row>
    <row r="243" spans="2:10" x14ac:dyDescent="0.25">
      <c r="B243" s="30">
        <v>16.2575</v>
      </c>
      <c r="C243" s="31">
        <v>973.36</v>
      </c>
      <c r="D243" s="31"/>
      <c r="E243" s="31" t="s">
        <v>255</v>
      </c>
      <c r="F243" s="31">
        <v>1.0999999999999999E-2</v>
      </c>
      <c r="G243" s="31">
        <v>1.4500000000000001E-2</v>
      </c>
      <c r="H243" s="31">
        <v>7.3000000000000001E-3</v>
      </c>
      <c r="I243" s="31">
        <v>332.654</v>
      </c>
      <c r="J243" s="32">
        <v>167.03</v>
      </c>
    </row>
    <row r="244" spans="2:10" x14ac:dyDescent="0.25">
      <c r="B244" s="30">
        <v>16.2743</v>
      </c>
      <c r="C244" s="31">
        <v>973.82</v>
      </c>
      <c r="D244" s="31"/>
      <c r="E244" s="31" t="s">
        <v>255</v>
      </c>
      <c r="F244" s="31">
        <v>2.1000000000000001E-2</v>
      </c>
      <c r="G244" s="31">
        <v>2.7799999999999998E-2</v>
      </c>
      <c r="H244" s="31">
        <v>6.2399999999999997E-2</v>
      </c>
      <c r="I244" s="31">
        <v>332.654</v>
      </c>
      <c r="J244" s="32">
        <v>167.03</v>
      </c>
    </row>
    <row r="245" spans="2:10" x14ac:dyDescent="0.25">
      <c r="B245" s="30">
        <v>16.313600000000001</v>
      </c>
      <c r="C245" s="31">
        <v>974.91</v>
      </c>
      <c r="D245" s="31" t="s">
        <v>364</v>
      </c>
      <c r="E245" s="31" t="s">
        <v>390</v>
      </c>
      <c r="F245" s="31">
        <v>1.6500000000000001E-2</v>
      </c>
      <c r="G245" s="31">
        <v>2.07E-2</v>
      </c>
      <c r="H245" s="31">
        <v>1.0999999999999999E-2</v>
      </c>
      <c r="I245" s="31">
        <v>331.7</v>
      </c>
      <c r="J245" s="32">
        <v>166.5</v>
      </c>
    </row>
    <row r="246" spans="2:10" x14ac:dyDescent="0.25">
      <c r="B246" s="30">
        <v>16.364000000000001</v>
      </c>
      <c r="C246" s="31">
        <v>976.29</v>
      </c>
      <c r="D246" s="31"/>
      <c r="E246" s="31" t="s">
        <v>255</v>
      </c>
      <c r="F246" s="31">
        <v>2.7300000000000001E-2</v>
      </c>
      <c r="G246" s="31">
        <v>3.61E-2</v>
      </c>
      <c r="H246" s="31">
        <v>1.8200000000000001E-2</v>
      </c>
      <c r="I246" s="31">
        <v>331.7</v>
      </c>
      <c r="J246" s="32">
        <v>166.5</v>
      </c>
    </row>
    <row r="247" spans="2:10" x14ac:dyDescent="0.25">
      <c r="B247" s="30">
        <v>16.4102</v>
      </c>
      <c r="C247" s="31">
        <v>977.56</v>
      </c>
      <c r="D247" s="31" t="s">
        <v>372</v>
      </c>
      <c r="E247" s="31" t="s">
        <v>391</v>
      </c>
      <c r="F247" s="31">
        <v>3.2099999999999997E-2</v>
      </c>
      <c r="G247" s="31">
        <v>3.7199999999999997E-2</v>
      </c>
      <c r="H247" s="31">
        <v>2.1700000000000001E-2</v>
      </c>
      <c r="I247" s="31">
        <v>331.7</v>
      </c>
      <c r="J247" s="32">
        <v>166.5</v>
      </c>
    </row>
    <row r="248" spans="2:10" x14ac:dyDescent="0.25">
      <c r="B248" s="30">
        <v>16.4588</v>
      </c>
      <c r="C248" s="31">
        <v>978.89</v>
      </c>
      <c r="D248" s="31" t="s">
        <v>364</v>
      </c>
      <c r="E248" s="31" t="s">
        <v>392</v>
      </c>
      <c r="F248" s="31">
        <v>4.8399999999999999E-2</v>
      </c>
      <c r="G248" s="31">
        <v>6.1100000000000002E-2</v>
      </c>
      <c r="H248" s="31">
        <v>3.2300000000000002E-2</v>
      </c>
      <c r="I248" s="31">
        <v>334.04</v>
      </c>
      <c r="J248" s="32">
        <v>167.8</v>
      </c>
    </row>
    <row r="249" spans="2:10" x14ac:dyDescent="0.25">
      <c r="B249" s="30">
        <v>16.5441</v>
      </c>
      <c r="C249" s="31">
        <v>981.21</v>
      </c>
      <c r="D249" s="31"/>
      <c r="E249" s="31" t="s">
        <v>255</v>
      </c>
      <c r="F249" s="31">
        <v>8.0999999999999996E-3</v>
      </c>
      <c r="G249" s="31">
        <v>1.0699999999999999E-2</v>
      </c>
      <c r="H249" s="31">
        <v>2.4E-2</v>
      </c>
      <c r="I249" s="31">
        <v>334.04</v>
      </c>
      <c r="J249" s="32">
        <v>167.8</v>
      </c>
    </row>
    <row r="250" spans="2:10" x14ac:dyDescent="0.25">
      <c r="B250" s="30">
        <v>16.632999999999999</v>
      </c>
      <c r="C250" s="31">
        <v>983.62</v>
      </c>
      <c r="D250" s="31" t="s">
        <v>360</v>
      </c>
      <c r="E250" s="31" t="s">
        <v>393</v>
      </c>
      <c r="F250" s="31">
        <v>0.108</v>
      </c>
      <c r="G250" s="31">
        <v>0.1142</v>
      </c>
      <c r="H250" s="31">
        <v>8.5400000000000004E-2</v>
      </c>
      <c r="I250" s="31">
        <v>336.88400000000001</v>
      </c>
      <c r="J250" s="32">
        <v>169.38</v>
      </c>
    </row>
    <row r="251" spans="2:10" x14ac:dyDescent="0.25">
      <c r="B251" s="30">
        <v>16.6874</v>
      </c>
      <c r="C251" s="31">
        <v>985.08</v>
      </c>
      <c r="D251" s="31" t="s">
        <v>372</v>
      </c>
      <c r="E251" s="31" t="s">
        <v>394</v>
      </c>
      <c r="F251" s="31">
        <v>7.2099999999999997E-2</v>
      </c>
      <c r="G251" s="31">
        <v>8.3900000000000002E-2</v>
      </c>
      <c r="H251" s="31">
        <v>4.8800000000000003E-2</v>
      </c>
      <c r="I251" s="31">
        <v>340.34</v>
      </c>
      <c r="J251" s="32">
        <v>171.3</v>
      </c>
    </row>
    <row r="252" spans="2:10" x14ac:dyDescent="0.25">
      <c r="B252" s="30">
        <v>16.766500000000001</v>
      </c>
      <c r="C252" s="31">
        <v>987.2</v>
      </c>
      <c r="D252" s="31" t="s">
        <v>364</v>
      </c>
      <c r="E252" s="31" t="s">
        <v>395</v>
      </c>
      <c r="F252" s="31">
        <v>7.0599999999999996E-2</v>
      </c>
      <c r="G252" s="31">
        <v>8.8300000000000003E-2</v>
      </c>
      <c r="H252" s="31">
        <v>4.7100000000000003E-2</v>
      </c>
      <c r="I252" s="31">
        <v>340.34</v>
      </c>
      <c r="J252" s="32">
        <v>171.3</v>
      </c>
    </row>
    <row r="253" spans="2:10" x14ac:dyDescent="0.25">
      <c r="B253" s="30">
        <v>16.795500000000001</v>
      </c>
      <c r="C253" s="31">
        <v>987.98</v>
      </c>
      <c r="D253" s="31" t="s">
        <v>364</v>
      </c>
      <c r="E253" s="31" t="s">
        <v>396</v>
      </c>
      <c r="F253" s="31">
        <v>1.1299999999999999E-2</v>
      </c>
      <c r="G253" s="31">
        <v>1.4200000000000001E-2</v>
      </c>
      <c r="H253" s="31">
        <v>7.6E-3</v>
      </c>
      <c r="I253" s="31">
        <v>340.34</v>
      </c>
      <c r="J253" s="32">
        <v>171.3</v>
      </c>
    </row>
    <row r="254" spans="2:10" x14ac:dyDescent="0.25">
      <c r="B254" s="30">
        <v>16.843</v>
      </c>
      <c r="C254" s="31">
        <v>989.24</v>
      </c>
      <c r="D254" s="31" t="s">
        <v>364</v>
      </c>
      <c r="E254" s="31" t="s">
        <v>397</v>
      </c>
      <c r="F254" s="31">
        <v>1.5599999999999999E-2</v>
      </c>
      <c r="G254" s="31">
        <v>1.95E-2</v>
      </c>
      <c r="H254" s="31">
        <v>1.04E-2</v>
      </c>
      <c r="I254" s="31">
        <v>340.34</v>
      </c>
      <c r="J254" s="32">
        <v>171.3</v>
      </c>
    </row>
    <row r="255" spans="2:10" x14ac:dyDescent="0.25">
      <c r="B255" s="30">
        <v>16.883800000000001</v>
      </c>
      <c r="C255" s="31">
        <v>990.33</v>
      </c>
      <c r="D255" s="31" t="s">
        <v>364</v>
      </c>
      <c r="E255" s="31" t="s">
        <v>398</v>
      </c>
      <c r="F255" s="31">
        <v>2.6200000000000001E-2</v>
      </c>
      <c r="G255" s="31">
        <v>3.2800000000000003E-2</v>
      </c>
      <c r="H255" s="31">
        <v>1.7500000000000002E-2</v>
      </c>
      <c r="I255" s="31">
        <v>340.34</v>
      </c>
      <c r="J255" s="32">
        <v>171.3</v>
      </c>
    </row>
    <row r="256" spans="2:10" x14ac:dyDescent="0.25">
      <c r="B256" s="30">
        <v>16.9178</v>
      </c>
      <c r="C256" s="31">
        <v>991.23</v>
      </c>
      <c r="D256" s="31" t="s">
        <v>364</v>
      </c>
      <c r="E256" s="31" t="s">
        <v>399</v>
      </c>
      <c r="F256" s="31">
        <v>1.44E-2</v>
      </c>
      <c r="G256" s="31">
        <v>1.7999999999999999E-2</v>
      </c>
      <c r="H256" s="31">
        <v>9.5999999999999992E-3</v>
      </c>
      <c r="I256" s="31">
        <v>340.34</v>
      </c>
      <c r="J256" s="32">
        <v>171.3</v>
      </c>
    </row>
    <row r="257" spans="2:10" x14ac:dyDescent="0.25">
      <c r="B257" s="30">
        <v>16.967300000000002</v>
      </c>
      <c r="C257" s="31">
        <v>992.54</v>
      </c>
      <c r="D257" s="31" t="s">
        <v>372</v>
      </c>
      <c r="E257" s="31" t="s">
        <v>400</v>
      </c>
      <c r="F257" s="31">
        <v>4.1999999999999997E-3</v>
      </c>
      <c r="G257" s="31">
        <v>4.8999999999999998E-3</v>
      </c>
      <c r="H257" s="31">
        <v>2.8999999999999998E-3</v>
      </c>
      <c r="I257" s="31">
        <v>340.34</v>
      </c>
      <c r="J257" s="32">
        <v>171.3</v>
      </c>
    </row>
    <row r="258" spans="2:10" x14ac:dyDescent="0.25">
      <c r="B258" s="30">
        <v>17.037800000000001</v>
      </c>
      <c r="C258" s="31">
        <v>994.4</v>
      </c>
      <c r="D258" s="31" t="s">
        <v>372</v>
      </c>
      <c r="E258" s="31" t="s">
        <v>401</v>
      </c>
      <c r="F258" s="31">
        <v>1.77E-2</v>
      </c>
      <c r="G258" s="31">
        <v>2.0500000000000001E-2</v>
      </c>
      <c r="H258" s="31">
        <v>1.2E-2</v>
      </c>
      <c r="I258" s="31">
        <v>339.8</v>
      </c>
      <c r="J258" s="32">
        <v>171</v>
      </c>
    </row>
    <row r="259" spans="2:10" x14ac:dyDescent="0.25">
      <c r="B259" s="30">
        <v>17.085000000000001</v>
      </c>
      <c r="C259" s="31">
        <v>995.63</v>
      </c>
      <c r="D259" s="31" t="s">
        <v>402</v>
      </c>
      <c r="E259" s="31" t="s">
        <v>403</v>
      </c>
      <c r="F259" s="31">
        <v>3.2899999999999999E-2</v>
      </c>
      <c r="G259" s="31">
        <v>3.5700000000000003E-2</v>
      </c>
      <c r="H259" s="31">
        <v>2.3300000000000001E-2</v>
      </c>
      <c r="I259" s="31">
        <v>343.02199999999999</v>
      </c>
      <c r="J259" s="32">
        <v>172.79</v>
      </c>
    </row>
    <row r="260" spans="2:10" x14ac:dyDescent="0.25">
      <c r="B260" s="30">
        <v>17.162500000000001</v>
      </c>
      <c r="C260" s="31">
        <v>997.66</v>
      </c>
      <c r="D260" s="31"/>
      <c r="E260" s="31" t="s">
        <v>255</v>
      </c>
      <c r="F260" s="31">
        <v>1.0999999999999999E-2</v>
      </c>
      <c r="G260" s="31">
        <v>1.4500000000000001E-2</v>
      </c>
      <c r="H260" s="31">
        <v>7.7999999999999996E-3</v>
      </c>
      <c r="I260" s="31">
        <v>343.02199999999999</v>
      </c>
      <c r="J260" s="32">
        <v>172.79</v>
      </c>
    </row>
    <row r="261" spans="2:10" x14ac:dyDescent="0.25">
      <c r="B261" s="30">
        <v>17.193300000000001</v>
      </c>
      <c r="C261" s="31">
        <v>998.46</v>
      </c>
      <c r="D261" s="31" t="s">
        <v>364</v>
      </c>
      <c r="E261" s="31" t="s">
        <v>404</v>
      </c>
      <c r="F261" s="31">
        <v>1.6899999999999998E-2</v>
      </c>
      <c r="G261" s="31">
        <v>2.1100000000000001E-2</v>
      </c>
      <c r="H261" s="31">
        <v>1.1299999999999999E-2</v>
      </c>
      <c r="I261" s="31">
        <v>343.02199999999999</v>
      </c>
      <c r="J261" s="32">
        <v>172.79</v>
      </c>
    </row>
    <row r="262" spans="2:10" x14ac:dyDescent="0.25">
      <c r="B262" s="115">
        <v>17.206800000000001</v>
      </c>
      <c r="C262" s="116">
        <v>998.81</v>
      </c>
      <c r="D262" s="116" t="s">
        <v>402</v>
      </c>
      <c r="E262" s="116" t="s">
        <v>405</v>
      </c>
      <c r="F262" s="116">
        <v>2.12E-2</v>
      </c>
      <c r="G262" s="116">
        <v>2.2800000000000001E-2</v>
      </c>
      <c r="H262" s="116">
        <v>1.4999999999999999E-2</v>
      </c>
      <c r="I262" s="116">
        <v>344.012</v>
      </c>
      <c r="J262" s="117">
        <v>173.34</v>
      </c>
    </row>
    <row r="263" spans="2:10" ht="15.75" thickBot="1" x14ac:dyDescent="0.3">
      <c r="B263" s="118">
        <v>17.252400000000002</v>
      </c>
      <c r="C263" s="119">
        <v>1000</v>
      </c>
      <c r="D263" s="119" t="s">
        <v>406</v>
      </c>
      <c r="E263" s="119" t="s">
        <v>407</v>
      </c>
      <c r="F263" s="119">
        <v>6.3700000000000007E-2</v>
      </c>
      <c r="G263" s="119">
        <v>8.0799999999999997E-2</v>
      </c>
      <c r="H263" s="119">
        <v>4.2599999999999999E-2</v>
      </c>
      <c r="I263" s="119">
        <v>345.47</v>
      </c>
      <c r="J263" s="120">
        <v>174.15</v>
      </c>
    </row>
  </sheetData>
  <sheetProtection algorithmName="SHA-512" hashValue="4bV0Ut11Zu/Zq91mRP8uScofLAu8ZohmoG6UB6+0Kb9Y8+a+YjBnH39aQCZBlQkv5V3DKNAH+M9LYUDuOpO2NA==" saltValue="ibONthVE2sNe63B3Xltl5g==" spinCount="100000" sheet="1" objects="1" scenarios="1"/>
  <mergeCells count="11">
    <mergeCell ref="B7:J7"/>
    <mergeCell ref="B9:D9"/>
    <mergeCell ref="B10:D10"/>
    <mergeCell ref="B11:D11"/>
    <mergeCell ref="B12:D12"/>
    <mergeCell ref="B13:D13"/>
    <mergeCell ref="E9:J9"/>
    <mergeCell ref="E10:J10"/>
    <mergeCell ref="E11:J11"/>
    <mergeCell ref="E12:J12"/>
    <mergeCell ref="E13:J13"/>
  </mergeCells>
  <pageMargins left="0.25" right="0.25" top="0.75" bottom="0.75" header="0.3" footer="0.3"/>
  <pageSetup orientation="portrait" r:id="rId1"/>
  <headerFooter>
    <oddHeader>&amp;L&amp;G</oddHeader>
    <oddFooter>&amp;C8&amp;RWhole Crude - Light Ends Analysis&amp;LAlbacora Leste Crude Assay Report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8AD8-4BCD-4435-AAE0-FA04DD015DDB}">
  <dimension ref="A1:J84"/>
  <sheetViews>
    <sheetView view="pageLayout" zoomScaleNormal="100" workbookViewId="0"/>
  </sheetViews>
  <sheetFormatPr defaultColWidth="6.42578125" defaultRowHeight="15" x14ac:dyDescent="0.25"/>
  <cols>
    <col min="1" max="1" width="3.5703125" customWidth="1"/>
    <col min="2" max="3" width="9.140625" customWidth="1"/>
    <col min="4" max="4" width="5.5703125" customWidth="1"/>
    <col min="5" max="5" width="28.28515625" customWidth="1"/>
    <col min="6" max="10" width="9.140625" customWidth="1"/>
  </cols>
  <sheetData>
    <row r="1" spans="1:10" x14ac:dyDescent="0.25">
      <c r="A1" t="s">
        <v>0</v>
      </c>
    </row>
    <row r="7" spans="1:10" ht="18.75" x14ac:dyDescent="0.25">
      <c r="B7" s="136" t="s">
        <v>101</v>
      </c>
      <c r="C7" s="136"/>
      <c r="D7" s="136"/>
      <c r="E7" s="136"/>
      <c r="F7" s="136"/>
      <c r="G7" s="136"/>
      <c r="H7" s="136"/>
      <c r="I7" s="136"/>
      <c r="J7" s="136"/>
    </row>
    <row r="8" spans="1:10" ht="19.5" thickBot="1" x14ac:dyDescent="0.3">
      <c r="E8" s="19"/>
      <c r="F8" s="19"/>
      <c r="G8" s="19"/>
      <c r="H8" s="19"/>
      <c r="I8" s="19"/>
      <c r="J8" s="19"/>
    </row>
    <row r="9" spans="1:10" ht="15.75" x14ac:dyDescent="0.25">
      <c r="B9" s="247" t="s">
        <v>34</v>
      </c>
      <c r="C9" s="248"/>
      <c r="D9" s="249"/>
      <c r="E9" s="283" t="str">
        <f>+'Title Page'!K16</f>
        <v>Albacora Leste</v>
      </c>
      <c r="F9" s="284"/>
      <c r="G9" s="284"/>
      <c r="H9" s="284"/>
      <c r="I9" s="284"/>
      <c r="J9" s="285"/>
    </row>
    <row r="10" spans="1:10" ht="15.75" x14ac:dyDescent="0.25">
      <c r="B10" s="250" t="s">
        <v>36</v>
      </c>
      <c r="C10" s="251"/>
      <c r="D10" s="252"/>
      <c r="E10" s="280" t="str">
        <f>+'Title Page'!K17</f>
        <v>120-23-02750</v>
      </c>
      <c r="F10" s="281"/>
      <c r="G10" s="281"/>
      <c r="H10" s="281"/>
      <c r="I10" s="281"/>
      <c r="J10" s="282"/>
    </row>
    <row r="11" spans="1:10" ht="15.75" x14ac:dyDescent="0.25">
      <c r="B11" s="250" t="s">
        <v>37</v>
      </c>
      <c r="C11" s="251"/>
      <c r="D11" s="252"/>
      <c r="E11" s="280" t="str">
        <f>+'Title Page'!K9</f>
        <v>PetroRio</v>
      </c>
      <c r="F11" s="281"/>
      <c r="G11" s="281"/>
      <c r="H11" s="281"/>
      <c r="I11" s="281"/>
      <c r="J11" s="282"/>
    </row>
    <row r="12" spans="1:10" ht="15.75" x14ac:dyDescent="0.25">
      <c r="B12" s="250" t="s">
        <v>38</v>
      </c>
      <c r="C12" s="251"/>
      <c r="D12" s="252"/>
      <c r="E12" s="286" t="str">
        <f>+'Title Page'!K12</f>
        <v>March 29, 2023</v>
      </c>
      <c r="F12" s="287"/>
      <c r="G12" s="287"/>
      <c r="H12" s="287"/>
      <c r="I12" s="287"/>
      <c r="J12" s="288"/>
    </row>
    <row r="13" spans="1:10" ht="16.5" thickBot="1" x14ac:dyDescent="0.3">
      <c r="B13" s="265" t="s">
        <v>26</v>
      </c>
      <c r="C13" s="266"/>
      <c r="D13" s="267"/>
      <c r="E13" s="295" t="s">
        <v>176</v>
      </c>
      <c r="F13" s="268"/>
      <c r="G13" s="268"/>
      <c r="H13" s="268"/>
      <c r="I13" s="268"/>
      <c r="J13" s="296"/>
    </row>
    <row r="14" spans="1:10" ht="15.75" thickBot="1" x14ac:dyDescent="0.3"/>
    <row r="15" spans="1:10" ht="15.75" thickBot="1" x14ac:dyDescent="0.3">
      <c r="B15" s="24" t="s">
        <v>93</v>
      </c>
      <c r="C15" s="25" t="s">
        <v>94</v>
      </c>
      <c r="D15" s="25" t="s">
        <v>95</v>
      </c>
      <c r="E15" s="25" t="s">
        <v>96</v>
      </c>
      <c r="F15" s="25" t="s">
        <v>97</v>
      </c>
      <c r="G15" s="25" t="s">
        <v>98</v>
      </c>
      <c r="H15" s="25" t="s">
        <v>99</v>
      </c>
      <c r="I15" s="25" t="s">
        <v>88</v>
      </c>
      <c r="J15" s="26" t="s">
        <v>100</v>
      </c>
    </row>
    <row r="16" spans="1:10" x14ac:dyDescent="0.25">
      <c r="B16" s="37">
        <v>6.5465999999999998</v>
      </c>
      <c r="C16" s="38">
        <v>100</v>
      </c>
      <c r="D16" s="38" t="s">
        <v>440</v>
      </c>
      <c r="E16" s="38" t="s">
        <v>441</v>
      </c>
      <c r="F16" s="38">
        <v>9.5999999999999992E-3</v>
      </c>
      <c r="G16" s="38">
        <v>1.78E-2</v>
      </c>
      <c r="H16" s="38">
        <v>3.2399999999999998E-2</v>
      </c>
      <c r="I16" s="38">
        <v>-258.7</v>
      </c>
      <c r="J16" s="39">
        <v>-161.5</v>
      </c>
    </row>
    <row r="17" spans="1:10" x14ac:dyDescent="0.25">
      <c r="B17" s="30">
        <v>6.7206999999999999</v>
      </c>
      <c r="C17" s="31">
        <v>200</v>
      </c>
      <c r="D17" s="31" t="s">
        <v>232</v>
      </c>
      <c r="E17" s="31" t="s">
        <v>233</v>
      </c>
      <c r="F17" s="31">
        <v>2.4009999999999998</v>
      </c>
      <c r="G17" s="31">
        <v>3.7395999999999998</v>
      </c>
      <c r="H17" s="31">
        <v>4.3083999999999998</v>
      </c>
      <c r="I17" s="31">
        <v>-127.48</v>
      </c>
      <c r="J17" s="32">
        <v>-88.6</v>
      </c>
    </row>
    <row r="18" spans="1:10" x14ac:dyDescent="0.25">
      <c r="B18" s="30">
        <v>7.1951999999999998</v>
      </c>
      <c r="C18" s="31">
        <v>295.36</v>
      </c>
      <c r="D18" s="31" t="s">
        <v>442</v>
      </c>
      <c r="E18" s="31" t="s">
        <v>443</v>
      </c>
      <c r="F18" s="31">
        <v>8.0000000000000004E-4</v>
      </c>
      <c r="G18" s="31">
        <v>8.9999999999999998E-4</v>
      </c>
      <c r="H18" s="31">
        <v>1.1000000000000001E-3</v>
      </c>
      <c r="I18" s="31">
        <v>-53.896000000000001</v>
      </c>
      <c r="J18" s="32">
        <v>-47.72</v>
      </c>
    </row>
    <row r="19" spans="1:10" x14ac:dyDescent="0.25">
      <c r="B19" s="30">
        <v>7.2361000000000004</v>
      </c>
      <c r="C19" s="31">
        <v>300</v>
      </c>
      <c r="D19" s="31" t="s">
        <v>234</v>
      </c>
      <c r="E19" s="31" t="s">
        <v>235</v>
      </c>
      <c r="F19" s="31">
        <v>24.9176</v>
      </c>
      <c r="G19" s="31">
        <v>27.2637</v>
      </c>
      <c r="H19" s="31">
        <v>30.490500000000001</v>
      </c>
      <c r="I19" s="31">
        <v>-43.671999999999997</v>
      </c>
      <c r="J19" s="32">
        <v>-42.04</v>
      </c>
    </row>
    <row r="20" spans="1:10" x14ac:dyDescent="0.25">
      <c r="B20" s="30">
        <v>7.5157999999999996</v>
      </c>
      <c r="C20" s="31">
        <v>325.29000000000002</v>
      </c>
      <c r="D20" s="31" t="s">
        <v>442</v>
      </c>
      <c r="E20" s="31" t="s">
        <v>444</v>
      </c>
      <c r="F20" s="31">
        <v>4.5999999999999999E-3</v>
      </c>
      <c r="G20" s="31">
        <v>5.1000000000000004E-3</v>
      </c>
      <c r="H20" s="31">
        <v>6.1999999999999998E-3</v>
      </c>
      <c r="I20" s="31">
        <v>-41.8</v>
      </c>
      <c r="J20" s="32">
        <v>-41</v>
      </c>
    </row>
    <row r="21" spans="1:10" x14ac:dyDescent="0.25">
      <c r="B21" s="30">
        <v>8.2106999999999992</v>
      </c>
      <c r="C21" s="31">
        <v>365.91</v>
      </c>
      <c r="D21" s="31" t="s">
        <v>236</v>
      </c>
      <c r="E21" s="31" t="s">
        <v>237</v>
      </c>
      <c r="F21" s="31">
        <v>23.1952</v>
      </c>
      <c r="G21" s="31">
        <v>22.8719</v>
      </c>
      <c r="H21" s="31">
        <v>21.533300000000001</v>
      </c>
      <c r="I21" s="31">
        <v>10.904</v>
      </c>
      <c r="J21" s="32">
        <v>-11.72</v>
      </c>
    </row>
    <row r="22" spans="1:10" x14ac:dyDescent="0.25">
      <c r="B22" s="30">
        <v>8.4306999999999999</v>
      </c>
      <c r="C22" s="31">
        <v>375.3</v>
      </c>
      <c r="D22" s="31"/>
      <c r="E22" s="31" t="s">
        <v>255</v>
      </c>
      <c r="F22" s="31">
        <v>1.7600000000000001E-2</v>
      </c>
      <c r="G22" s="31">
        <v>1.7299999999999999E-2</v>
      </c>
      <c r="H22" s="31">
        <v>1.6299999999999999E-2</v>
      </c>
      <c r="I22" s="31">
        <v>10.904</v>
      </c>
      <c r="J22" s="32">
        <v>-11.72</v>
      </c>
    </row>
    <row r="23" spans="1:10" x14ac:dyDescent="0.25">
      <c r="B23" s="30">
        <v>8.8173999999999992</v>
      </c>
      <c r="C23" s="31">
        <v>389.45</v>
      </c>
      <c r="D23" s="31" t="s">
        <v>408</v>
      </c>
      <c r="E23" s="31" t="s">
        <v>409</v>
      </c>
      <c r="F23" s="31">
        <v>8.0000000000000004E-4</v>
      </c>
      <c r="G23" s="31">
        <v>6.9999999999999999E-4</v>
      </c>
      <c r="H23" s="31">
        <v>8.0000000000000004E-4</v>
      </c>
      <c r="I23" s="31">
        <v>20.75</v>
      </c>
      <c r="J23" s="32">
        <v>-6.25</v>
      </c>
    </row>
    <row r="24" spans="1:10" x14ac:dyDescent="0.25">
      <c r="B24" s="30">
        <v>8.8458000000000006</v>
      </c>
      <c r="C24" s="31">
        <v>390.4</v>
      </c>
      <c r="D24" s="31" t="s">
        <v>408</v>
      </c>
      <c r="E24" s="31" t="s">
        <v>445</v>
      </c>
      <c r="F24" s="31">
        <v>3.3E-3</v>
      </c>
      <c r="G24" s="31">
        <v>3.0999999999999999E-3</v>
      </c>
      <c r="H24" s="31">
        <v>3.2000000000000002E-3</v>
      </c>
      <c r="I24" s="31">
        <v>20.75</v>
      </c>
      <c r="J24" s="32">
        <v>-6.25</v>
      </c>
    </row>
    <row r="25" spans="1:10" x14ac:dyDescent="0.25">
      <c r="B25" s="30">
        <v>8.9863999999999997</v>
      </c>
      <c r="C25" s="31">
        <v>394.9</v>
      </c>
      <c r="D25" s="31" t="s">
        <v>408</v>
      </c>
      <c r="E25" s="31" t="s">
        <v>446</v>
      </c>
      <c r="F25" s="31">
        <v>8.9999999999999998E-4</v>
      </c>
      <c r="G25" s="31">
        <v>8.0000000000000004E-4</v>
      </c>
      <c r="H25" s="31">
        <v>8.9999999999999998E-4</v>
      </c>
      <c r="I25" s="31">
        <v>24.062000000000001</v>
      </c>
      <c r="J25" s="32">
        <v>-4.41</v>
      </c>
    </row>
    <row r="26" spans="1:10" x14ac:dyDescent="0.25">
      <c r="B26" s="30">
        <v>9.1555999999999997</v>
      </c>
      <c r="C26" s="31">
        <v>400</v>
      </c>
      <c r="D26" s="31" t="s">
        <v>238</v>
      </c>
      <c r="E26" s="31" t="s">
        <v>239</v>
      </c>
      <c r="F26" s="31">
        <v>37.3018</v>
      </c>
      <c r="G26" s="31">
        <v>35.434399999999997</v>
      </c>
      <c r="H26" s="31">
        <v>34.629100000000001</v>
      </c>
      <c r="I26" s="31">
        <v>31.1</v>
      </c>
      <c r="J26" s="32">
        <v>-0.5</v>
      </c>
    </row>
    <row r="27" spans="1:10" x14ac:dyDescent="0.25">
      <c r="B27" s="30">
        <v>9.3657000000000004</v>
      </c>
      <c r="C27" s="31">
        <v>407.08</v>
      </c>
      <c r="D27" s="31" t="s">
        <v>408</v>
      </c>
      <c r="E27" s="31" t="s">
        <v>447</v>
      </c>
      <c r="F27" s="31">
        <v>4.0000000000000002E-4</v>
      </c>
      <c r="G27" s="31">
        <v>4.0000000000000002E-4</v>
      </c>
      <c r="H27" s="31">
        <v>4.0000000000000002E-4</v>
      </c>
      <c r="I27" s="31">
        <v>32</v>
      </c>
      <c r="J27" s="32">
        <v>0</v>
      </c>
    </row>
    <row r="28" spans="1:10" x14ac:dyDescent="0.25">
      <c r="B28" s="30">
        <v>9.5091999999999999</v>
      </c>
      <c r="C28" s="31">
        <v>411.62</v>
      </c>
      <c r="D28" s="31" t="s">
        <v>408</v>
      </c>
      <c r="E28" s="31" t="s">
        <v>410</v>
      </c>
      <c r="F28" s="31">
        <v>5.7999999999999996E-3</v>
      </c>
      <c r="G28" s="31">
        <v>5.3E-3</v>
      </c>
      <c r="H28" s="31">
        <v>5.5999999999999999E-3</v>
      </c>
      <c r="I28" s="31">
        <v>33.584000000000003</v>
      </c>
      <c r="J28" s="32">
        <v>0.88</v>
      </c>
    </row>
    <row r="29" spans="1:10" x14ac:dyDescent="0.25">
      <c r="B29" s="30">
        <v>9.5877999999999997</v>
      </c>
      <c r="C29" s="31">
        <v>414.02</v>
      </c>
      <c r="D29" s="31" t="s">
        <v>240</v>
      </c>
      <c r="E29" s="31" t="s">
        <v>241</v>
      </c>
      <c r="F29" s="31">
        <v>0.222</v>
      </c>
      <c r="G29" s="31">
        <v>0.20849999999999999</v>
      </c>
      <c r="H29" s="31">
        <v>0.16600000000000001</v>
      </c>
      <c r="I29" s="31">
        <v>49.1</v>
      </c>
      <c r="J29" s="32">
        <v>9.5</v>
      </c>
    </row>
    <row r="30" spans="1:10" x14ac:dyDescent="0.25">
      <c r="B30" s="30">
        <v>9.9550000000000001</v>
      </c>
      <c r="C30" s="31">
        <v>424.46</v>
      </c>
      <c r="D30" s="31"/>
      <c r="E30" s="31" t="s">
        <v>255</v>
      </c>
      <c r="F30" s="31">
        <v>1.2999999999999999E-3</v>
      </c>
      <c r="G30" s="31">
        <v>1.1999999999999999E-3</v>
      </c>
      <c r="H30" s="31">
        <v>8.9999999999999998E-4</v>
      </c>
      <c r="I30" s="31">
        <v>49.1</v>
      </c>
      <c r="J30" s="32">
        <v>9.5</v>
      </c>
    </row>
    <row r="31" spans="1:10" x14ac:dyDescent="0.25">
      <c r="B31" s="30">
        <v>10.075799999999999</v>
      </c>
      <c r="C31" s="31">
        <v>427.65</v>
      </c>
      <c r="D31" s="31" t="s">
        <v>408</v>
      </c>
      <c r="E31" s="31" t="s">
        <v>411</v>
      </c>
      <c r="F31" s="31">
        <v>3.0999999999999999E-3</v>
      </c>
      <c r="G31" s="31">
        <v>2.7000000000000001E-3</v>
      </c>
      <c r="H31" s="31">
        <v>3.0000000000000001E-3</v>
      </c>
      <c r="I31" s="31">
        <v>38.695999999999998</v>
      </c>
      <c r="J31" s="32">
        <v>3.72</v>
      </c>
    </row>
    <row r="32" spans="1:10" x14ac:dyDescent="0.25">
      <c r="A32" s="48"/>
      <c r="B32" s="52">
        <v>11.7394</v>
      </c>
      <c r="C32" s="31">
        <v>463.1</v>
      </c>
      <c r="D32" s="31" t="s">
        <v>412</v>
      </c>
      <c r="E32" s="31" t="s">
        <v>413</v>
      </c>
      <c r="F32" s="31">
        <v>1.5E-3</v>
      </c>
      <c r="G32" s="31">
        <v>1.2999999999999999E-3</v>
      </c>
      <c r="H32" s="31">
        <v>1.1000000000000001E-3</v>
      </c>
      <c r="I32" s="31">
        <v>68.09</v>
      </c>
      <c r="J32" s="32">
        <v>20.05</v>
      </c>
    </row>
    <row r="33" spans="1:10" x14ac:dyDescent="0.25">
      <c r="A33" s="48"/>
      <c r="B33" s="52">
        <v>11.9876</v>
      </c>
      <c r="C33" s="31">
        <v>467.39</v>
      </c>
      <c r="D33" s="31"/>
      <c r="E33" s="31" t="s">
        <v>255</v>
      </c>
      <c r="F33" s="31">
        <v>3.3999999999999998E-3</v>
      </c>
      <c r="G33" s="31">
        <v>3.0000000000000001E-3</v>
      </c>
      <c r="H33" s="31">
        <v>2.5999999999999999E-3</v>
      </c>
      <c r="I33" s="31">
        <v>68.09</v>
      </c>
      <c r="J33" s="32">
        <v>20.05</v>
      </c>
    </row>
    <row r="34" spans="1:10" x14ac:dyDescent="0.25">
      <c r="B34" s="30">
        <v>12.6004</v>
      </c>
      <c r="C34" s="31">
        <v>477.2</v>
      </c>
      <c r="D34" s="31" t="s">
        <v>240</v>
      </c>
      <c r="E34" s="31" t="s">
        <v>242</v>
      </c>
      <c r="F34" s="31">
        <v>6.1955999999999998</v>
      </c>
      <c r="G34" s="31">
        <v>5.5003000000000002</v>
      </c>
      <c r="H34" s="31">
        <v>4.6334999999999997</v>
      </c>
      <c r="I34" s="31">
        <v>82.111999999999995</v>
      </c>
      <c r="J34" s="32">
        <v>27.84</v>
      </c>
    </row>
    <row r="35" spans="1:10" x14ac:dyDescent="0.25">
      <c r="B35" s="30">
        <v>12.852600000000001</v>
      </c>
      <c r="C35" s="31">
        <v>480.96</v>
      </c>
      <c r="D35" s="31"/>
      <c r="E35" s="31" t="s">
        <v>255</v>
      </c>
      <c r="F35" s="31">
        <v>8.8999999999999999E-3</v>
      </c>
      <c r="G35" s="31">
        <v>7.9000000000000008E-3</v>
      </c>
      <c r="H35" s="31">
        <v>6.6E-3</v>
      </c>
      <c r="I35" s="31">
        <v>82.111999999999995</v>
      </c>
      <c r="J35" s="32">
        <v>27.84</v>
      </c>
    </row>
    <row r="36" spans="1:10" x14ac:dyDescent="0.25">
      <c r="B36" s="30">
        <v>13.7638</v>
      </c>
      <c r="C36" s="31">
        <v>493.38</v>
      </c>
      <c r="D36" s="31"/>
      <c r="E36" s="31" t="s">
        <v>255</v>
      </c>
      <c r="F36" s="31">
        <v>1.5E-3</v>
      </c>
      <c r="G36" s="31">
        <v>1.4E-3</v>
      </c>
      <c r="H36" s="31">
        <v>1.1000000000000001E-3</v>
      </c>
      <c r="I36" s="31">
        <v>82.111999999999995</v>
      </c>
      <c r="J36" s="32">
        <v>27.84</v>
      </c>
    </row>
    <row r="37" spans="1:10" x14ac:dyDescent="0.25">
      <c r="B37" s="30">
        <v>14.042</v>
      </c>
      <c r="C37" s="31">
        <v>496.86</v>
      </c>
      <c r="D37" s="31" t="s">
        <v>412</v>
      </c>
      <c r="E37" s="31" t="s">
        <v>415</v>
      </c>
      <c r="F37" s="31">
        <v>6.9999999999999999E-4</v>
      </c>
      <c r="G37" s="31">
        <v>5.9999999999999995E-4</v>
      </c>
      <c r="H37" s="31">
        <v>5.9999999999999995E-4</v>
      </c>
      <c r="I37" s="31">
        <v>88.07</v>
      </c>
      <c r="J37" s="32">
        <v>31.15</v>
      </c>
    </row>
    <row r="38" spans="1:10" x14ac:dyDescent="0.25">
      <c r="B38" s="30">
        <v>14.3018</v>
      </c>
      <c r="C38" s="31">
        <v>500</v>
      </c>
      <c r="D38" s="31" t="s">
        <v>243</v>
      </c>
      <c r="E38" s="31" t="s">
        <v>244</v>
      </c>
      <c r="F38" s="31">
        <v>4.5580999999999996</v>
      </c>
      <c r="G38" s="31">
        <v>4.0106999999999999</v>
      </c>
      <c r="H38" s="31">
        <v>3.4087999999999998</v>
      </c>
      <c r="I38" s="31">
        <v>96.908000000000001</v>
      </c>
      <c r="J38" s="32">
        <v>36.06</v>
      </c>
    </row>
    <row r="39" spans="1:10" x14ac:dyDescent="0.25">
      <c r="B39" s="30">
        <v>14.893800000000001</v>
      </c>
      <c r="C39" s="31">
        <v>510.66</v>
      </c>
      <c r="D39" s="31" t="s">
        <v>412</v>
      </c>
      <c r="E39" s="31" t="s">
        <v>448</v>
      </c>
      <c r="F39" s="31">
        <v>1.6999999999999999E-3</v>
      </c>
      <c r="G39" s="31">
        <v>1.4E-3</v>
      </c>
      <c r="H39" s="31">
        <v>1.4E-3</v>
      </c>
      <c r="I39" s="31">
        <v>93.308000000000007</v>
      </c>
      <c r="J39" s="32">
        <v>34.06</v>
      </c>
    </row>
    <row r="40" spans="1:10" x14ac:dyDescent="0.25">
      <c r="B40" s="30">
        <v>16.7622</v>
      </c>
      <c r="C40" s="31">
        <v>539.95000000000005</v>
      </c>
      <c r="D40" s="31" t="s">
        <v>246</v>
      </c>
      <c r="E40" s="31" t="s">
        <v>247</v>
      </c>
      <c r="F40" s="31">
        <v>2.8400000000000002E-2</v>
      </c>
      <c r="G40" s="31">
        <v>2.4299999999999999E-2</v>
      </c>
      <c r="H40" s="31">
        <v>1.78E-2</v>
      </c>
      <c r="I40" s="31">
        <v>121.514</v>
      </c>
      <c r="J40" s="32">
        <v>49.73</v>
      </c>
    </row>
    <row r="41" spans="1:10" x14ac:dyDescent="0.25">
      <c r="B41" s="30">
        <v>18.87</v>
      </c>
      <c r="C41" s="31">
        <v>567.16</v>
      </c>
      <c r="D41" s="31" t="s">
        <v>248</v>
      </c>
      <c r="E41" s="31" t="s">
        <v>249</v>
      </c>
      <c r="F41" s="31">
        <v>0.27210000000000001</v>
      </c>
      <c r="G41" s="31">
        <v>0.2026</v>
      </c>
      <c r="H41" s="31">
        <v>0.2094</v>
      </c>
      <c r="I41" s="31">
        <v>120.65</v>
      </c>
      <c r="J41" s="32">
        <v>49.25</v>
      </c>
    </row>
    <row r="42" spans="1:10" ht="15.75" thickBot="1" x14ac:dyDescent="0.3">
      <c r="B42" s="67">
        <v>19.0107</v>
      </c>
      <c r="C42" s="68">
        <v>568.80999999999995</v>
      </c>
      <c r="D42" s="68" t="s">
        <v>246</v>
      </c>
      <c r="E42" s="68" t="s">
        <v>250</v>
      </c>
      <c r="F42" s="68">
        <v>5.5E-2</v>
      </c>
      <c r="G42" s="68">
        <v>4.6100000000000002E-2</v>
      </c>
      <c r="H42" s="68">
        <v>3.44E-2</v>
      </c>
      <c r="I42" s="68">
        <v>136.364</v>
      </c>
      <c r="J42" s="69">
        <v>57.98</v>
      </c>
    </row>
    <row r="52" spans="2:10" ht="15.75" thickBot="1" x14ac:dyDescent="0.3"/>
    <row r="53" spans="2:10" ht="15.75" thickBot="1" x14ac:dyDescent="0.3">
      <c r="B53" s="24" t="s">
        <v>93</v>
      </c>
      <c r="C53" s="25" t="s">
        <v>94</v>
      </c>
      <c r="D53" s="25" t="s">
        <v>95</v>
      </c>
      <c r="E53" s="25" t="s">
        <v>96</v>
      </c>
      <c r="F53" s="25" t="s">
        <v>97</v>
      </c>
      <c r="G53" s="25" t="s">
        <v>98</v>
      </c>
      <c r="H53" s="25" t="s">
        <v>99</v>
      </c>
      <c r="I53" s="25" t="s">
        <v>88</v>
      </c>
      <c r="J53" s="26" t="s">
        <v>100</v>
      </c>
    </row>
    <row r="54" spans="2:10" x14ac:dyDescent="0.25">
      <c r="B54" s="37">
        <v>19.3811</v>
      </c>
      <c r="C54" s="38">
        <v>573.05999999999995</v>
      </c>
      <c r="D54" s="38" t="s">
        <v>246</v>
      </c>
      <c r="E54" s="38" t="s">
        <v>251</v>
      </c>
      <c r="F54" s="38">
        <v>0.23150000000000001</v>
      </c>
      <c r="G54" s="38">
        <v>0.19670000000000001</v>
      </c>
      <c r="H54" s="38">
        <v>0.14499999999999999</v>
      </c>
      <c r="I54" s="38">
        <v>140.46799999999999</v>
      </c>
      <c r="J54" s="39">
        <v>60.26</v>
      </c>
    </row>
    <row r="55" spans="2:10" x14ac:dyDescent="0.25">
      <c r="B55" s="30">
        <v>20.515499999999999</v>
      </c>
      <c r="C55" s="31">
        <v>585.35</v>
      </c>
      <c r="D55" s="31" t="s">
        <v>246</v>
      </c>
      <c r="E55" s="31" t="s">
        <v>252</v>
      </c>
      <c r="F55" s="31">
        <v>8.3299999999999999E-2</v>
      </c>
      <c r="G55" s="31">
        <v>6.9599999999999995E-2</v>
      </c>
      <c r="H55" s="31">
        <v>5.21E-2</v>
      </c>
      <c r="I55" s="31">
        <v>145.886</v>
      </c>
      <c r="J55" s="32">
        <v>63.27</v>
      </c>
    </row>
    <row r="56" spans="2:10" x14ac:dyDescent="0.25">
      <c r="B56" s="30">
        <v>21.9985</v>
      </c>
      <c r="C56" s="31">
        <v>600</v>
      </c>
      <c r="D56" s="31" t="s">
        <v>253</v>
      </c>
      <c r="E56" s="31" t="s">
        <v>254</v>
      </c>
      <c r="F56" s="31">
        <v>0.14510000000000001</v>
      </c>
      <c r="G56" s="31">
        <v>0.1221</v>
      </c>
      <c r="H56" s="31">
        <v>9.0899999999999995E-2</v>
      </c>
      <c r="I56" s="31">
        <v>155.714</v>
      </c>
      <c r="J56" s="32">
        <v>68.73</v>
      </c>
    </row>
    <row r="57" spans="2:10" x14ac:dyDescent="0.25">
      <c r="B57" s="30">
        <v>24.392199999999999</v>
      </c>
      <c r="C57" s="31">
        <v>626.82000000000005</v>
      </c>
      <c r="D57" s="31" t="s">
        <v>258</v>
      </c>
      <c r="E57" s="31" t="s">
        <v>259</v>
      </c>
      <c r="F57" s="31">
        <v>0.121</v>
      </c>
      <c r="G57" s="31">
        <v>8.9700000000000002E-2</v>
      </c>
      <c r="H57" s="31">
        <v>7.7600000000000002E-2</v>
      </c>
      <c r="I57" s="31">
        <v>161.24</v>
      </c>
      <c r="J57" s="32">
        <v>71.8</v>
      </c>
    </row>
    <row r="58" spans="2:10" x14ac:dyDescent="0.25">
      <c r="B58" s="30">
        <v>24.741800000000001</v>
      </c>
      <c r="C58" s="31">
        <v>630.42999999999995</v>
      </c>
      <c r="D58" s="31" t="s">
        <v>256</v>
      </c>
      <c r="E58" s="31" t="s">
        <v>260</v>
      </c>
      <c r="F58" s="31">
        <v>8.6E-3</v>
      </c>
      <c r="G58" s="31">
        <v>7.1000000000000004E-3</v>
      </c>
      <c r="H58" s="31">
        <v>4.5999999999999999E-3</v>
      </c>
      <c r="I58" s="31">
        <v>176.88200000000001</v>
      </c>
      <c r="J58" s="32">
        <v>80.489999999999995</v>
      </c>
    </row>
    <row r="59" spans="2:10" x14ac:dyDescent="0.25">
      <c r="B59" s="30">
        <v>27.0228</v>
      </c>
      <c r="C59" s="31">
        <v>652.42999999999995</v>
      </c>
      <c r="D59" s="31" t="s">
        <v>262</v>
      </c>
      <c r="E59" s="31" t="s">
        <v>263</v>
      </c>
      <c r="F59" s="31">
        <v>7.7999999999999996E-3</v>
      </c>
      <c r="G59" s="31">
        <v>4.8999999999999998E-3</v>
      </c>
      <c r="H59" s="31">
        <v>5.4000000000000003E-3</v>
      </c>
      <c r="I59" s="31">
        <v>176.16200000000001</v>
      </c>
      <c r="J59" s="32">
        <v>80.09</v>
      </c>
    </row>
    <row r="60" spans="2:10" x14ac:dyDescent="0.25">
      <c r="B60" s="30">
        <v>27.790700000000001</v>
      </c>
      <c r="C60" s="31">
        <v>659.29</v>
      </c>
      <c r="D60" s="31" t="s">
        <v>258</v>
      </c>
      <c r="E60" s="31" t="s">
        <v>265</v>
      </c>
      <c r="F60" s="31">
        <v>4.3099999999999999E-2</v>
      </c>
      <c r="G60" s="31">
        <v>3.0700000000000002E-2</v>
      </c>
      <c r="H60" s="31">
        <v>2.76E-2</v>
      </c>
      <c r="I60" s="31">
        <v>177.29599999999999</v>
      </c>
      <c r="J60" s="32">
        <v>80.72</v>
      </c>
    </row>
    <row r="61" spans="2:10" x14ac:dyDescent="0.25">
      <c r="B61" s="30">
        <v>28.7438</v>
      </c>
      <c r="C61" s="31">
        <v>667.46</v>
      </c>
      <c r="D61" s="31" t="s">
        <v>256</v>
      </c>
      <c r="E61" s="31" t="s">
        <v>266</v>
      </c>
      <c r="F61" s="31">
        <v>1.0699999999999999E-2</v>
      </c>
      <c r="G61" s="31">
        <v>8.8000000000000005E-3</v>
      </c>
      <c r="H61" s="31">
        <v>5.7999999999999996E-3</v>
      </c>
      <c r="I61" s="31">
        <v>194.09</v>
      </c>
      <c r="J61" s="32">
        <v>90.05</v>
      </c>
    </row>
    <row r="62" spans="2:10" x14ac:dyDescent="0.25">
      <c r="B62" s="30">
        <v>28.967199999999998</v>
      </c>
      <c r="C62" s="31">
        <v>669.33</v>
      </c>
      <c r="D62" s="31" t="s">
        <v>256</v>
      </c>
      <c r="E62" s="31" t="s">
        <v>267</v>
      </c>
      <c r="F62" s="31">
        <v>8.8999999999999999E-3</v>
      </c>
      <c r="G62" s="31">
        <v>7.1000000000000004E-3</v>
      </c>
      <c r="H62" s="31">
        <v>4.7999999999999996E-3</v>
      </c>
      <c r="I62" s="31">
        <v>193.60400000000001</v>
      </c>
      <c r="J62" s="32">
        <v>89.78</v>
      </c>
    </row>
    <row r="63" spans="2:10" x14ac:dyDescent="0.25">
      <c r="B63" s="30">
        <v>29.350300000000001</v>
      </c>
      <c r="C63" s="31">
        <v>672.48</v>
      </c>
      <c r="D63" s="31" t="s">
        <v>268</v>
      </c>
      <c r="E63" s="31" t="s">
        <v>269</v>
      </c>
      <c r="F63" s="31">
        <v>4.4000000000000003E-3</v>
      </c>
      <c r="G63" s="31">
        <v>3.3E-3</v>
      </c>
      <c r="H63" s="31">
        <v>2.3999999999999998E-3</v>
      </c>
      <c r="I63" s="31">
        <v>189.464</v>
      </c>
      <c r="J63" s="32">
        <v>87.48</v>
      </c>
    </row>
    <row r="64" spans="2:10" x14ac:dyDescent="0.25">
      <c r="B64" s="30">
        <v>29.8066</v>
      </c>
      <c r="C64" s="31">
        <v>676.18</v>
      </c>
      <c r="D64" s="31" t="s">
        <v>256</v>
      </c>
      <c r="E64" s="31" t="s">
        <v>270</v>
      </c>
      <c r="F64" s="31">
        <v>8.8999999999999999E-3</v>
      </c>
      <c r="G64" s="31">
        <v>7.1999999999999998E-3</v>
      </c>
      <c r="H64" s="31">
        <v>4.7999999999999996E-3</v>
      </c>
      <c r="I64" s="31">
        <v>197.33</v>
      </c>
      <c r="J64" s="32">
        <v>91.85</v>
      </c>
    </row>
    <row r="65" spans="2:10" x14ac:dyDescent="0.25">
      <c r="B65" s="30">
        <v>30.593900000000001</v>
      </c>
      <c r="C65" s="31">
        <v>682.38</v>
      </c>
      <c r="D65" s="31" t="s">
        <v>268</v>
      </c>
      <c r="E65" s="31" t="s">
        <v>271</v>
      </c>
      <c r="F65" s="31">
        <v>9.2999999999999992E-3</v>
      </c>
      <c r="G65" s="31">
        <v>6.8999999999999999E-3</v>
      </c>
      <c r="H65" s="31">
        <v>5.1000000000000004E-3</v>
      </c>
      <c r="I65" s="31">
        <v>195.386</v>
      </c>
      <c r="J65" s="32">
        <v>90.77</v>
      </c>
    </row>
    <row r="66" spans="2:10" x14ac:dyDescent="0.25">
      <c r="B66" s="30">
        <v>30.959299999999999</v>
      </c>
      <c r="C66" s="31">
        <v>685.19</v>
      </c>
      <c r="D66" s="31" t="s">
        <v>256</v>
      </c>
      <c r="E66" s="31" t="s">
        <v>273</v>
      </c>
      <c r="F66" s="31">
        <v>8.5000000000000006E-3</v>
      </c>
      <c r="G66" s="31">
        <v>6.7000000000000002E-3</v>
      </c>
      <c r="H66" s="31">
        <v>4.5999999999999999E-3</v>
      </c>
      <c r="I66" s="31">
        <v>200.24600000000001</v>
      </c>
      <c r="J66" s="32">
        <v>93.47</v>
      </c>
    </row>
    <row r="67" spans="2:10" x14ac:dyDescent="0.25">
      <c r="B67" s="30">
        <v>31.33</v>
      </c>
      <c r="C67" s="31">
        <v>687.99</v>
      </c>
      <c r="D67" s="31" t="s">
        <v>282</v>
      </c>
      <c r="E67" s="31" t="s">
        <v>438</v>
      </c>
      <c r="F67" s="31">
        <v>1.3299999999999999E-2</v>
      </c>
      <c r="G67" s="31">
        <v>1.0699999999999999E-2</v>
      </c>
      <c r="H67" s="31">
        <v>6.3E-3</v>
      </c>
      <c r="I67" s="31">
        <v>210.63200000000001</v>
      </c>
      <c r="J67" s="32">
        <v>99.24</v>
      </c>
    </row>
    <row r="68" spans="2:10" x14ac:dyDescent="0.25">
      <c r="B68" s="30">
        <v>32.9786</v>
      </c>
      <c r="C68" s="31">
        <v>700</v>
      </c>
      <c r="D68" s="31" t="s">
        <v>275</v>
      </c>
      <c r="E68" s="31" t="s">
        <v>276</v>
      </c>
      <c r="F68" s="31">
        <v>6.3E-3</v>
      </c>
      <c r="G68" s="31">
        <v>5.1000000000000004E-3</v>
      </c>
      <c r="H68" s="31">
        <v>3.3999999999999998E-3</v>
      </c>
      <c r="I68" s="31">
        <v>209.15600000000001</v>
      </c>
      <c r="J68" s="32">
        <v>98.42</v>
      </c>
    </row>
    <row r="69" spans="2:10" x14ac:dyDescent="0.25">
      <c r="B69" s="30">
        <v>36.105600000000003</v>
      </c>
      <c r="C69" s="31">
        <v>719.17</v>
      </c>
      <c r="D69" s="31" t="s">
        <v>268</v>
      </c>
      <c r="E69" s="31" t="s">
        <v>278</v>
      </c>
      <c r="F69" s="31">
        <v>1.84E-2</v>
      </c>
      <c r="G69" s="31">
        <v>1.3299999999999999E-2</v>
      </c>
      <c r="H69" s="31">
        <v>1.01E-2</v>
      </c>
      <c r="I69" s="31">
        <v>213.67400000000001</v>
      </c>
      <c r="J69" s="32">
        <v>100.93</v>
      </c>
    </row>
    <row r="70" spans="2:10" ht="15.75" thickBot="1" x14ac:dyDescent="0.3">
      <c r="B70" s="33">
        <v>42.775799999999997</v>
      </c>
      <c r="C70" s="34">
        <v>754.07</v>
      </c>
      <c r="D70" s="34" t="s">
        <v>289</v>
      </c>
      <c r="E70" s="34" t="s">
        <v>290</v>
      </c>
      <c r="F70" s="34">
        <v>5.8299999999999998E-2</v>
      </c>
      <c r="G70" s="34">
        <v>3.73E-2</v>
      </c>
      <c r="H70" s="34">
        <v>3.4200000000000001E-2</v>
      </c>
      <c r="I70" s="34">
        <v>231.13399999999999</v>
      </c>
      <c r="J70" s="35">
        <v>110.63</v>
      </c>
    </row>
    <row r="71" spans="2:10" x14ac:dyDescent="0.25">
      <c r="B71" s="36"/>
      <c r="C71" s="36"/>
      <c r="D71" s="36"/>
      <c r="E71" s="36"/>
      <c r="F71" s="36"/>
      <c r="G71" s="36"/>
      <c r="H71" s="36"/>
      <c r="I71" s="36"/>
      <c r="J71" s="36"/>
    </row>
    <row r="72" spans="2:10" x14ac:dyDescent="0.25">
      <c r="B72" s="36"/>
      <c r="C72" s="36"/>
      <c r="D72" s="36"/>
      <c r="E72" s="36"/>
      <c r="F72" s="36"/>
      <c r="G72" s="36"/>
      <c r="H72" s="36"/>
      <c r="I72" s="36"/>
      <c r="J72" s="36"/>
    </row>
    <row r="73" spans="2:10" x14ac:dyDescent="0.25">
      <c r="B73" s="36"/>
      <c r="C73" s="36"/>
      <c r="D73" s="36"/>
      <c r="E73" s="36"/>
      <c r="F73" s="36"/>
      <c r="G73" s="36"/>
      <c r="H73" s="36"/>
      <c r="I73" s="36"/>
      <c r="J73" s="36"/>
    </row>
    <row r="74" spans="2:10" x14ac:dyDescent="0.25">
      <c r="B74" s="36"/>
      <c r="C74" s="36"/>
      <c r="D74" s="36"/>
      <c r="E74" s="36"/>
      <c r="F74" s="36"/>
      <c r="G74" s="36"/>
      <c r="H74" s="36"/>
      <c r="I74" s="36"/>
      <c r="J74" s="36"/>
    </row>
    <row r="75" spans="2:10" x14ac:dyDescent="0.25">
      <c r="B75" s="36"/>
      <c r="C75" s="36"/>
      <c r="D75" s="36"/>
      <c r="E75" s="36"/>
      <c r="F75" s="36"/>
      <c r="G75" s="36"/>
      <c r="H75" s="36"/>
      <c r="I75" s="36"/>
      <c r="J75" s="36"/>
    </row>
    <row r="76" spans="2:10" x14ac:dyDescent="0.25">
      <c r="B76" s="36"/>
      <c r="C76" s="36"/>
      <c r="D76" s="36"/>
      <c r="E76" s="36"/>
      <c r="F76" s="36"/>
      <c r="G76" s="36"/>
      <c r="H76" s="36"/>
      <c r="I76" s="36"/>
      <c r="J76" s="36"/>
    </row>
    <row r="77" spans="2:10" x14ac:dyDescent="0.25">
      <c r="B77" s="36"/>
      <c r="C77" s="36"/>
      <c r="D77" s="36"/>
      <c r="E77" s="36"/>
      <c r="F77" s="36"/>
      <c r="G77" s="36"/>
      <c r="H77" s="36"/>
      <c r="I77" s="36"/>
      <c r="J77" s="36"/>
    </row>
    <row r="78" spans="2:10" x14ac:dyDescent="0.25">
      <c r="B78" s="36"/>
      <c r="C78" s="36"/>
      <c r="D78" s="36"/>
      <c r="E78" s="36"/>
      <c r="F78" s="36"/>
      <c r="G78" s="36"/>
      <c r="H78" s="36"/>
      <c r="I78" s="36"/>
      <c r="J78" s="36"/>
    </row>
    <row r="79" spans="2:10" x14ac:dyDescent="0.25">
      <c r="B79" s="36"/>
      <c r="C79" s="36"/>
      <c r="D79" s="36"/>
      <c r="E79" s="36"/>
      <c r="F79" s="36"/>
      <c r="G79" s="36"/>
      <c r="H79" s="36"/>
      <c r="I79" s="36"/>
      <c r="J79" s="36"/>
    </row>
    <row r="80" spans="2:10" x14ac:dyDescent="0.25">
      <c r="B80" s="36"/>
      <c r="C80" s="36"/>
      <c r="D80" s="36"/>
      <c r="E80" s="36"/>
      <c r="F80" s="36"/>
      <c r="G80" s="36"/>
      <c r="H80" s="36"/>
      <c r="I80" s="36"/>
      <c r="J80" s="36"/>
    </row>
    <row r="81" spans="2:10" x14ac:dyDescent="0.25">
      <c r="B81" s="36"/>
      <c r="C81" s="36"/>
      <c r="D81" s="36"/>
      <c r="E81" s="36"/>
      <c r="F81" s="36"/>
      <c r="G81" s="36"/>
      <c r="H81" s="36"/>
      <c r="I81" s="36"/>
      <c r="J81" s="36"/>
    </row>
    <row r="82" spans="2:10" x14ac:dyDescent="0.25">
      <c r="B82" s="36"/>
      <c r="C82" s="36"/>
      <c r="D82" s="36"/>
      <c r="E82" s="36"/>
      <c r="F82" s="36"/>
      <c r="G82" s="36"/>
      <c r="H82" s="36"/>
      <c r="I82" s="36"/>
      <c r="J82" s="36"/>
    </row>
    <row r="83" spans="2:10" x14ac:dyDescent="0.25">
      <c r="B83" s="36"/>
      <c r="C83" s="36"/>
      <c r="D83" s="36"/>
      <c r="E83" s="36"/>
      <c r="F83" s="36"/>
      <c r="G83" s="36"/>
      <c r="H83" s="36"/>
      <c r="I83" s="36"/>
      <c r="J83" s="36"/>
    </row>
    <row r="84" spans="2:10" x14ac:dyDescent="0.25">
      <c r="B84" s="36"/>
      <c r="C84" s="36"/>
      <c r="D84" s="36"/>
      <c r="E84" s="36"/>
      <c r="F84" s="36"/>
      <c r="G84" s="36"/>
      <c r="H84" s="36"/>
      <c r="I84" s="36"/>
      <c r="J84" s="36"/>
    </row>
  </sheetData>
  <sheetProtection algorithmName="SHA-512" hashValue="UawtyWNN+RSthk/w0BIG6NmDnr0/PqU1vF6Um933vE5isDAYoAP3d+r9yyNzpwu7UDJna/XJc88adKekygaxMg==" saltValue="42t2k7hTaNVD4/VX7gjpxg==" spinCount="100000" sheet="1" objects="1" scenarios="1"/>
  <mergeCells count="11">
    <mergeCell ref="B12:D12"/>
    <mergeCell ref="B13:D13"/>
    <mergeCell ref="B7:J7"/>
    <mergeCell ref="E9:J9"/>
    <mergeCell ref="E10:J10"/>
    <mergeCell ref="E11:J11"/>
    <mergeCell ref="E12:J12"/>
    <mergeCell ref="E13:J13"/>
    <mergeCell ref="B9:D9"/>
    <mergeCell ref="B10:D10"/>
    <mergeCell ref="B11:D11"/>
  </mergeCells>
  <pageMargins left="0.25" right="0.25" top="0.75" bottom="0.75" header="0.3" footer="0.3"/>
  <pageSetup orientation="portrait" r:id="rId1"/>
  <headerFooter>
    <oddHeader>&amp;L&amp;G</oddHeader>
    <oddFooter>&amp;C9&amp;LAlbacora Leste Crude Assay Report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64C74D21333540A57D84073932EBDA" ma:contentTypeVersion="17" ma:contentTypeDescription="Crie um novo documento." ma:contentTypeScope="" ma:versionID="803a5fbf4b1872ac90b6ab5e130b9ee3">
  <xsd:schema xmlns:xsd="http://www.w3.org/2001/XMLSchema" xmlns:xs="http://www.w3.org/2001/XMLSchema" xmlns:p="http://schemas.microsoft.com/office/2006/metadata/properties" xmlns:ns2="8fb19404-2b73-44b6-972c-ea4b503bd22c" xmlns:ns3="fd2c7ca4-3e63-4188-82c5-ec07f90ba23e" targetNamespace="http://schemas.microsoft.com/office/2006/metadata/properties" ma:root="true" ma:fieldsID="ce16ddb9a4d86edf1e29903344f59e98" ns2:_="" ns3:_="">
    <xsd:import namespace="8fb19404-2b73-44b6-972c-ea4b503bd22c"/>
    <xsd:import namespace="fd2c7ca4-3e63-4188-82c5-ec07f90ba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pess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19404-2b73-44b6-972c-ea4b503bd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432dc4e-6487-4fa3-988a-114305b1a0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ssoa" ma:index="24" nillable="true" ma:displayName="pessoa" ma:format="Dropdown" ma:list="UserInfo" ma:SharePointGroup="0" ma:internalName="pess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c7ca4-3e63-4188-82c5-ec07f90ba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857698-8115-4ba2-94c2-ddd66e88ccdf}" ma:internalName="TaxCatchAll" ma:showField="CatchAllData" ma:web="fd2c7ca4-3e63-4188-82c5-ec07f90ba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b19404-2b73-44b6-972c-ea4b503bd22c">
      <Terms xmlns="http://schemas.microsoft.com/office/infopath/2007/PartnerControls"/>
    </lcf76f155ced4ddcb4097134ff3c332f>
    <TaxCatchAll xmlns="fd2c7ca4-3e63-4188-82c5-ec07f90ba23e" xsi:nil="true"/>
    <pessoa xmlns="8fb19404-2b73-44b6-972c-ea4b503bd22c">
      <UserInfo>
        <DisplayName/>
        <AccountId xsi:nil="true"/>
        <AccountType/>
      </UserInfo>
    </pessoa>
  </documentManagement>
</p:properties>
</file>

<file path=customXml/itemProps1.xml><?xml version="1.0" encoding="utf-8"?>
<ds:datastoreItem xmlns:ds="http://schemas.openxmlformats.org/officeDocument/2006/customXml" ds:itemID="{95F6F37E-105E-4053-A01A-A2E93228DE90}"/>
</file>

<file path=customXml/itemProps2.xml><?xml version="1.0" encoding="utf-8"?>
<ds:datastoreItem xmlns:ds="http://schemas.openxmlformats.org/officeDocument/2006/customXml" ds:itemID="{1B98C7C0-5911-47B5-88FB-90A48E453158}"/>
</file>

<file path=customXml/itemProps3.xml><?xml version="1.0" encoding="utf-8"?>
<ds:datastoreItem xmlns:ds="http://schemas.openxmlformats.org/officeDocument/2006/customXml" ds:itemID="{B6119E16-3D50-4255-B477-8073CE264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Table of Contents</vt:lpstr>
      <vt:lpstr>Yields </vt:lpstr>
      <vt:lpstr>Yields Plot</vt:lpstr>
      <vt:lpstr>Summary Report</vt:lpstr>
      <vt:lpstr>Distillations</vt:lpstr>
      <vt:lpstr>SimDist</vt:lpstr>
      <vt:lpstr>WC D7900</vt:lpstr>
      <vt:lpstr>IBP-59°F DHA</vt:lpstr>
      <vt:lpstr>59-149°F DHA</vt:lpstr>
      <vt:lpstr>149-212°F DHA</vt:lpstr>
      <vt:lpstr>212-302°F DHA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Faraz.Sheikh@amspecgroup.com</dc:creator>
  <cp:keywords/>
  <dc:description/>
  <cp:lastModifiedBy>Robert Alcorta</cp:lastModifiedBy>
  <cp:revision/>
  <cp:lastPrinted>2023-03-29T18:23:50Z</cp:lastPrinted>
  <dcterms:created xsi:type="dcterms:W3CDTF">2016-08-01T15:45:22Z</dcterms:created>
  <dcterms:modified xsi:type="dcterms:W3CDTF">2023-03-29T22:04:48Z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0x0101003164C74D21333540A57D84073932EBDA</vt:lpwstr>
  </property>
</Properties>
</file>